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bd\bd echo6\BDD\supervision\"/>
    </mc:Choice>
  </mc:AlternateContent>
  <bookViews>
    <workbookView xWindow="0" yWindow="0" windowWidth="11670" windowHeight="3735" tabRatio="587" firstSheet="1" activeTab="4"/>
  </bookViews>
  <sheets>
    <sheet name="Graphique par CS-PS" sheetId="10" state="hidden" r:id="rId1"/>
    <sheet name="BDD EVALUATION" sheetId="3" r:id="rId2"/>
    <sheet name="Feuil2" sheetId="12" state="hidden" r:id="rId3"/>
    <sheet name="récapitulatif" sheetId="5" state="hidden" r:id="rId4"/>
    <sheet name="Sous-totaux" sheetId="6" r:id="rId5"/>
    <sheet name="Feuil1" sheetId="11" state="hidden" r:id="rId6"/>
    <sheet name="Graphiques" sheetId="9" state="hidden" r:id="rId7"/>
  </sheets>
  <externalReferences>
    <externalReference r:id="rId8"/>
    <externalReference r:id="rId9"/>
    <externalReference r:id="rId10"/>
  </externalReferences>
  <definedNames>
    <definedName name="_xlnm._FilterDatabase" localSheetId="1" hidden="1">'BDD EVALUATION'!$A$3:$EV$154</definedName>
    <definedName name="_xlnm._FilterDatabase" localSheetId="3" hidden="1">récapitulatif!$A$5:$AF$97</definedName>
    <definedName name="agent" localSheetId="0">[1]Agent!$A$1:$A$13</definedName>
    <definedName name="agent" localSheetId="3">[2]Agent!$A$1:$A$13</definedName>
    <definedName name="agent">[3]Agent!$A$1:$A$13</definedName>
    <definedName name="Astreinte">#REF!</definedName>
    <definedName name="HS_Semaine">#REF!</definedName>
    <definedName name="HS_Weekend">#REF!</definedName>
    <definedName name="mibe" localSheetId="0">[1]mibe!$A$1:$A$4</definedName>
    <definedName name="mibe" localSheetId="3">[2]mibe!$A$1:$A$4</definedName>
    <definedName name="mibe">[3]mibe!$A$1:$A$4</definedName>
    <definedName name="mois">#REF!</definedName>
    <definedName name="moughataa" localSheetId="0">[1]Moghataa!$A$1:$A$5</definedName>
    <definedName name="moughataa" localSheetId="3">[2]Moghataa!$A$1:$A$5</definedName>
    <definedName name="moughataa">[3]Moghataa!$A$1:$A$5</definedName>
    <definedName name="noms">#REF!</definedName>
  </definedNames>
  <calcPr calcId="152511"/>
</workbook>
</file>

<file path=xl/calcChain.xml><?xml version="1.0" encoding="utf-8"?>
<calcChain xmlns="http://schemas.openxmlformats.org/spreadsheetml/2006/main">
  <c r="EQ6" i="11" l="1"/>
  <c r="EO6" i="11"/>
  <c r="EM6" i="11"/>
  <c r="EK6" i="11"/>
  <c r="EI6" i="11"/>
  <c r="EG6" i="11"/>
  <c r="EE6" i="11"/>
  <c r="EC6" i="11"/>
  <c r="EA6" i="11"/>
  <c r="DY6" i="11"/>
  <c r="DW6" i="11"/>
  <c r="DU6" i="11"/>
  <c r="DS6" i="11"/>
  <c r="DQ6" i="11"/>
  <c r="DO6" i="11"/>
  <c r="DM6" i="11"/>
  <c r="DK6" i="11"/>
  <c r="DI6" i="11"/>
  <c r="DG6" i="11"/>
  <c r="DE6" i="11"/>
  <c r="DC6" i="11"/>
  <c r="DA6" i="11"/>
  <c r="CY6" i="11"/>
  <c r="CW6" i="11"/>
  <c r="CU6" i="11"/>
  <c r="CS6" i="11"/>
  <c r="CQ6" i="11"/>
  <c r="CO6" i="11"/>
  <c r="CM6" i="11"/>
  <c r="CK6" i="11"/>
  <c r="CI6" i="11"/>
  <c r="CG6" i="11"/>
  <c r="CE6" i="11"/>
  <c r="CC6" i="11"/>
  <c r="CA6" i="11"/>
  <c r="BY6" i="11"/>
  <c r="BW6" i="11"/>
  <c r="BU6" i="11"/>
  <c r="BS6" i="11"/>
  <c r="BQ6" i="11"/>
  <c r="BO6" i="11"/>
  <c r="BM6" i="11"/>
  <c r="BK6" i="11"/>
  <c r="BI6" i="11"/>
  <c r="BG6" i="11"/>
  <c r="BE6" i="11"/>
  <c r="BC6" i="11"/>
  <c r="BA6" i="11"/>
  <c r="AY6" i="11"/>
  <c r="AW6" i="11"/>
  <c r="AU6" i="11"/>
  <c r="AS6" i="11"/>
  <c r="AQ6" i="11"/>
  <c r="AO6" i="11"/>
  <c r="AM6" i="11"/>
  <c r="AK6" i="11"/>
  <c r="AI6" i="11"/>
  <c r="AG6" i="11"/>
  <c r="AE6" i="11"/>
  <c r="AC6" i="11"/>
  <c r="AA6" i="11"/>
  <c r="Y6" i="11"/>
  <c r="W6" i="11"/>
  <c r="U6" i="11"/>
  <c r="S6" i="11"/>
  <c r="Q6" i="11"/>
  <c r="O6" i="11"/>
  <c r="M6" i="11"/>
  <c r="K6" i="11"/>
  <c r="I6" i="11"/>
  <c r="G6" i="11"/>
  <c r="ER6" i="11" s="1"/>
  <c r="ES6" i="11" s="1"/>
  <c r="ET6" i="11" s="1"/>
  <c r="EQ120" i="3"/>
  <c r="EO120" i="3"/>
  <c r="EM120" i="3"/>
  <c r="EK120" i="3"/>
  <c r="EI120" i="3"/>
  <c r="EG120" i="3"/>
  <c r="EE120" i="3"/>
  <c r="EC120" i="3"/>
  <c r="EA120" i="3"/>
  <c r="DY120" i="3"/>
  <c r="DW120" i="3"/>
  <c r="DU120" i="3"/>
  <c r="DS120" i="3"/>
  <c r="DQ120" i="3"/>
  <c r="DO120" i="3"/>
  <c r="DM120" i="3"/>
  <c r="DK120" i="3"/>
  <c r="DI120" i="3"/>
  <c r="DG120" i="3"/>
  <c r="DE120" i="3"/>
  <c r="DC120" i="3"/>
  <c r="DA120" i="3"/>
  <c r="CY120" i="3"/>
  <c r="CW120" i="3"/>
  <c r="CU120" i="3"/>
  <c r="CS120" i="3"/>
  <c r="CQ120" i="3"/>
  <c r="CO120" i="3"/>
  <c r="CM120" i="3"/>
  <c r="CK120" i="3"/>
  <c r="CI120" i="3"/>
  <c r="CG120" i="3"/>
  <c r="CE120" i="3"/>
  <c r="CC120" i="3"/>
  <c r="CA120" i="3"/>
  <c r="BY120" i="3"/>
  <c r="BW120" i="3"/>
  <c r="BU120" i="3"/>
  <c r="BS120" i="3"/>
  <c r="BQ120" i="3"/>
  <c r="BO120" i="3"/>
  <c r="BM120" i="3"/>
  <c r="BK120" i="3"/>
  <c r="BI120" i="3"/>
  <c r="BG120" i="3"/>
  <c r="BE120" i="3"/>
  <c r="BC120" i="3"/>
  <c r="BA120" i="3"/>
  <c r="AY120" i="3"/>
  <c r="AW120" i="3"/>
  <c r="AU120" i="3"/>
  <c r="AS120" i="3"/>
  <c r="AQ120" i="3"/>
  <c r="AO120" i="3"/>
  <c r="AM120" i="3"/>
  <c r="AK120" i="3"/>
  <c r="AI120" i="3"/>
  <c r="AG120" i="3"/>
  <c r="AE120" i="3"/>
  <c r="AC120" i="3"/>
  <c r="AA120" i="3"/>
  <c r="Y120" i="3"/>
  <c r="W120" i="3"/>
  <c r="U120" i="3"/>
  <c r="O120" i="3"/>
  <c r="S120" i="3"/>
  <c r="Q120" i="3"/>
  <c r="M120" i="3"/>
  <c r="K120" i="3"/>
  <c r="I120" i="3"/>
  <c r="G120" i="3"/>
  <c r="ER120" i="3" l="1"/>
  <c r="ES120" i="3" s="1"/>
  <c r="ET120" i="3" s="1"/>
  <c r="EQ154" i="3"/>
  <c r="EQ153" i="3"/>
  <c r="EQ152" i="3"/>
  <c r="EQ151" i="3"/>
  <c r="EO154" i="3"/>
  <c r="EO153" i="3"/>
  <c r="EO152" i="3"/>
  <c r="EO151" i="3"/>
  <c r="EM154" i="3"/>
  <c r="EM153" i="3"/>
  <c r="EM152" i="3"/>
  <c r="EM151" i="3"/>
  <c r="EK154" i="3"/>
  <c r="EK153" i="3"/>
  <c r="EK152" i="3"/>
  <c r="EK151" i="3"/>
  <c r="EI154" i="3"/>
  <c r="EI153" i="3"/>
  <c r="EI152" i="3"/>
  <c r="EI151" i="3"/>
  <c r="EG154" i="3"/>
  <c r="EG153" i="3"/>
  <c r="EG152" i="3"/>
  <c r="EG151" i="3"/>
  <c r="EE154" i="3"/>
  <c r="EE153" i="3"/>
  <c r="EE152" i="3"/>
  <c r="EE151" i="3"/>
  <c r="EC154" i="3"/>
  <c r="EC153" i="3"/>
  <c r="EC152" i="3"/>
  <c r="EC151" i="3"/>
  <c r="EA154" i="3"/>
  <c r="EA153" i="3"/>
  <c r="EA152" i="3"/>
  <c r="EA151" i="3"/>
  <c r="DY154" i="3"/>
  <c r="DY153" i="3"/>
  <c r="DY152" i="3"/>
  <c r="DY151" i="3"/>
  <c r="DW154" i="3"/>
  <c r="DW153" i="3"/>
  <c r="DW152" i="3"/>
  <c r="DW151" i="3"/>
  <c r="DU154" i="3"/>
  <c r="DU153" i="3"/>
  <c r="DU152" i="3"/>
  <c r="DU151" i="3"/>
  <c r="DS151" i="3"/>
  <c r="DS152" i="3"/>
  <c r="DS153" i="3"/>
  <c r="DS154" i="3"/>
  <c r="DQ154" i="3"/>
  <c r="DQ153" i="3"/>
  <c r="DQ152" i="3"/>
  <c r="DQ151" i="3"/>
  <c r="DO154" i="3"/>
  <c r="DO153" i="3"/>
  <c r="DO152" i="3"/>
  <c r="DO151" i="3"/>
  <c r="DM154" i="3"/>
  <c r="DM153" i="3"/>
  <c r="DM152" i="3"/>
  <c r="DM151" i="3"/>
  <c r="DK154" i="3"/>
  <c r="DK153" i="3"/>
  <c r="DK152" i="3"/>
  <c r="DK151" i="3"/>
  <c r="DI154" i="3"/>
  <c r="DI153" i="3"/>
  <c r="DI152" i="3"/>
  <c r="DI151" i="3"/>
  <c r="DG154" i="3"/>
  <c r="DG153" i="3"/>
  <c r="DG152" i="3"/>
  <c r="DG151" i="3"/>
  <c r="DE154" i="3"/>
  <c r="DE153" i="3"/>
  <c r="DE152" i="3"/>
  <c r="DE151" i="3"/>
  <c r="DC154" i="3"/>
  <c r="DC153" i="3"/>
  <c r="DC152" i="3"/>
  <c r="DC151" i="3"/>
  <c r="DA154" i="3"/>
  <c r="DA153" i="3"/>
  <c r="DA152" i="3"/>
  <c r="DA151" i="3"/>
  <c r="CY154" i="3"/>
  <c r="CY153" i="3"/>
  <c r="CY152" i="3"/>
  <c r="CY151" i="3"/>
  <c r="CW154" i="3"/>
  <c r="CW153" i="3"/>
  <c r="CW152" i="3"/>
  <c r="CW151" i="3"/>
  <c r="CU154" i="3"/>
  <c r="CU153" i="3"/>
  <c r="CU152" i="3"/>
  <c r="CU151" i="3"/>
  <c r="CS154" i="3"/>
  <c r="CS153" i="3"/>
  <c r="CS152" i="3"/>
  <c r="CS151" i="3"/>
  <c r="CS150" i="3"/>
  <c r="CQ151" i="3"/>
  <c r="CQ152" i="3"/>
  <c r="CQ153" i="3"/>
  <c r="CQ154" i="3"/>
  <c r="CQ150" i="3"/>
  <c r="CU150" i="3"/>
  <c r="CW150" i="3"/>
  <c r="CY150" i="3"/>
  <c r="DA150" i="3"/>
  <c r="DC150" i="3"/>
  <c r="CO154" i="3"/>
  <c r="CO153" i="3"/>
  <c r="CO152" i="3"/>
  <c r="CO151" i="3"/>
  <c r="CO150" i="3"/>
  <c r="CM154" i="3"/>
  <c r="CM153" i="3"/>
  <c r="CM152" i="3"/>
  <c r="CM151" i="3"/>
  <c r="CM150" i="3"/>
  <c r="CK154" i="3"/>
  <c r="CK153" i="3"/>
  <c r="CK152" i="3"/>
  <c r="CK151" i="3"/>
  <c r="CK150" i="3"/>
  <c r="CI154" i="3"/>
  <c r="CI153" i="3"/>
  <c r="CI152" i="3"/>
  <c r="CI151" i="3"/>
  <c r="CI150" i="3"/>
  <c r="CG154" i="3"/>
  <c r="CG153" i="3"/>
  <c r="CG152" i="3"/>
  <c r="CG151" i="3"/>
  <c r="CG150" i="3"/>
  <c r="CE154" i="3"/>
  <c r="CE153" i="3"/>
  <c r="CE152" i="3"/>
  <c r="CE151" i="3"/>
  <c r="CE150" i="3"/>
  <c r="CC154" i="3"/>
  <c r="CC153" i="3"/>
  <c r="CC152" i="3"/>
  <c r="CC151" i="3"/>
  <c r="CC150" i="3"/>
  <c r="CA154" i="3"/>
  <c r="CA153" i="3"/>
  <c r="CA152" i="3"/>
  <c r="CA151" i="3"/>
  <c r="CA150" i="3"/>
  <c r="BY154" i="3"/>
  <c r="BY153" i="3"/>
  <c r="BY152" i="3"/>
  <c r="BY151" i="3"/>
  <c r="BY150" i="3"/>
  <c r="BW154" i="3"/>
  <c r="BW153" i="3"/>
  <c r="BW152" i="3"/>
  <c r="BW151" i="3"/>
  <c r="BW150" i="3"/>
  <c r="BU154" i="3"/>
  <c r="BU153" i="3"/>
  <c r="BU152" i="3"/>
  <c r="BU151" i="3"/>
  <c r="BU150" i="3"/>
  <c r="BS154" i="3"/>
  <c r="BS153" i="3"/>
  <c r="BS152" i="3"/>
  <c r="BS151" i="3"/>
  <c r="BS150" i="3"/>
  <c r="BQ154" i="3"/>
  <c r="BQ153" i="3"/>
  <c r="BQ152" i="3"/>
  <c r="BQ151" i="3"/>
  <c r="BQ150" i="3"/>
  <c r="BO154" i="3"/>
  <c r="BO153" i="3"/>
  <c r="BO152" i="3"/>
  <c r="BO151" i="3"/>
  <c r="BO150" i="3"/>
  <c r="BM154" i="3"/>
  <c r="BM153" i="3"/>
  <c r="BM152" i="3"/>
  <c r="BM151" i="3"/>
  <c r="BM150" i="3"/>
  <c r="BK154" i="3"/>
  <c r="BK153" i="3"/>
  <c r="BK152" i="3"/>
  <c r="BK151" i="3"/>
  <c r="BK150" i="3"/>
  <c r="BI154" i="3"/>
  <c r="BI153" i="3"/>
  <c r="BI152" i="3"/>
  <c r="BI151" i="3"/>
  <c r="BI150" i="3"/>
  <c r="BG154" i="3"/>
  <c r="BG153" i="3"/>
  <c r="BG152" i="3"/>
  <c r="BG151" i="3"/>
  <c r="BG150" i="3"/>
  <c r="BE154" i="3"/>
  <c r="BE153" i="3"/>
  <c r="BE152" i="3"/>
  <c r="BE151" i="3"/>
  <c r="BE150" i="3"/>
  <c r="BC154" i="3"/>
  <c r="BC153" i="3"/>
  <c r="BC152" i="3"/>
  <c r="BC151" i="3"/>
  <c r="BC150" i="3"/>
  <c r="BA154" i="3"/>
  <c r="BA153" i="3"/>
  <c r="BA152" i="3"/>
  <c r="BA151" i="3"/>
  <c r="BA150" i="3"/>
  <c r="AY154" i="3"/>
  <c r="AY153" i="3"/>
  <c r="AY152" i="3"/>
  <c r="AY151" i="3"/>
  <c r="AY150" i="3"/>
  <c r="AW154" i="3"/>
  <c r="AW153" i="3"/>
  <c r="AW152" i="3"/>
  <c r="AW151" i="3"/>
  <c r="AW150" i="3"/>
  <c r="AU154" i="3"/>
  <c r="AU153" i="3"/>
  <c r="AU152" i="3"/>
  <c r="AU151" i="3"/>
  <c r="AU150" i="3"/>
  <c r="AS154" i="3"/>
  <c r="AS153" i="3"/>
  <c r="AS152" i="3"/>
  <c r="AS151" i="3"/>
  <c r="AS150" i="3"/>
  <c r="AQ154" i="3"/>
  <c r="AQ153" i="3"/>
  <c r="AQ152" i="3"/>
  <c r="AQ151" i="3"/>
  <c r="AQ150" i="3"/>
  <c r="AO154" i="3"/>
  <c r="AO153" i="3"/>
  <c r="AO152" i="3"/>
  <c r="AO151" i="3"/>
  <c r="AO150" i="3"/>
  <c r="AM154" i="3"/>
  <c r="AM153" i="3"/>
  <c r="AM152" i="3"/>
  <c r="AM151" i="3"/>
  <c r="AM150" i="3"/>
  <c r="AK154" i="3"/>
  <c r="AK153" i="3"/>
  <c r="AK152" i="3"/>
  <c r="AK151" i="3"/>
  <c r="AK150" i="3"/>
  <c r="AI154" i="3"/>
  <c r="AI153" i="3"/>
  <c r="AI152" i="3"/>
  <c r="AI151" i="3"/>
  <c r="AI150" i="3"/>
  <c r="AG154" i="3"/>
  <c r="AG153" i="3"/>
  <c r="AG152" i="3"/>
  <c r="AG151" i="3"/>
  <c r="AG150" i="3"/>
  <c r="AE154" i="3"/>
  <c r="AE153" i="3"/>
  <c r="AE152" i="3"/>
  <c r="AE151" i="3"/>
  <c r="AE150" i="3"/>
  <c r="AC154" i="3"/>
  <c r="AC153" i="3"/>
  <c r="AC152" i="3"/>
  <c r="AC151" i="3"/>
  <c r="AC150" i="3"/>
  <c r="AA154" i="3"/>
  <c r="AA153" i="3"/>
  <c r="AA152" i="3"/>
  <c r="AA151" i="3"/>
  <c r="AA150" i="3"/>
  <c r="Y154" i="3"/>
  <c r="Y153" i="3"/>
  <c r="Y152" i="3"/>
  <c r="Y151" i="3"/>
  <c r="Y150" i="3"/>
  <c r="W154" i="3"/>
  <c r="W153" i="3"/>
  <c r="W152" i="3"/>
  <c r="W151" i="3"/>
  <c r="W150" i="3"/>
  <c r="U154" i="3"/>
  <c r="U153" i="3"/>
  <c r="U152" i="3"/>
  <c r="U151" i="3"/>
  <c r="U150" i="3"/>
  <c r="S154" i="3"/>
  <c r="S153" i="3"/>
  <c r="S152" i="3"/>
  <c r="S151" i="3"/>
  <c r="S150" i="3"/>
  <c r="Q154" i="3"/>
  <c r="Q153" i="3"/>
  <c r="Q152" i="3"/>
  <c r="Q151" i="3"/>
  <c r="Q150" i="3"/>
  <c r="O154" i="3"/>
  <c r="O153" i="3"/>
  <c r="O152" i="3"/>
  <c r="O151" i="3"/>
  <c r="O150" i="3"/>
  <c r="M154" i="3"/>
  <c r="M153" i="3"/>
  <c r="M152" i="3"/>
  <c r="M151" i="3"/>
  <c r="M150" i="3"/>
  <c r="K154" i="3"/>
  <c r="K153" i="3"/>
  <c r="K152" i="3"/>
  <c r="K151" i="3"/>
  <c r="K150" i="3"/>
  <c r="I154" i="3"/>
  <c r="I153" i="3"/>
  <c r="I152" i="3"/>
  <c r="I151" i="3"/>
  <c r="I150" i="3"/>
  <c r="G151" i="3"/>
  <c r="G152" i="3"/>
  <c r="G153" i="3"/>
  <c r="G154" i="3"/>
  <c r="ER154" i="3" l="1"/>
  <c r="ES154" i="3" s="1"/>
  <c r="ET154" i="3" s="1"/>
  <c r="ER152" i="3"/>
  <c r="ES152" i="3" s="1"/>
  <c r="ET152" i="3" s="1"/>
  <c r="ER153" i="3"/>
  <c r="ES153" i="3" s="1"/>
  <c r="ET153" i="3" s="1"/>
  <c r="ER151" i="3"/>
  <c r="ES151" i="3" s="1"/>
  <c r="ET151" i="3" s="1"/>
  <c r="EG150" i="3"/>
  <c r="EG143" i="3"/>
  <c r="EG142" i="3"/>
  <c r="EG141" i="3"/>
  <c r="EG140" i="3"/>
  <c r="EG139" i="3"/>
  <c r="EG119" i="3"/>
  <c r="EG118" i="3"/>
  <c r="EG117" i="3"/>
  <c r="EG116" i="3"/>
  <c r="EG149" i="3"/>
  <c r="EG115" i="3"/>
  <c r="EG148" i="3"/>
  <c r="EG147" i="3"/>
  <c r="EG146" i="3"/>
  <c r="EG114" i="3"/>
  <c r="EG100" i="3"/>
  <c r="EG99" i="3"/>
  <c r="EG98" i="3"/>
  <c r="EG97" i="3"/>
  <c r="EG138" i="3"/>
  <c r="EG137" i="3"/>
  <c r="EG136" i="3"/>
  <c r="EG135" i="3"/>
  <c r="EG134" i="3"/>
  <c r="EG113" i="3"/>
  <c r="EG112" i="3"/>
  <c r="EG96" i="3"/>
  <c r="EG95" i="3"/>
  <c r="EG94" i="3"/>
  <c r="EG133" i="3"/>
  <c r="EG132" i="3"/>
  <c r="EG131" i="3"/>
  <c r="EG130" i="3"/>
  <c r="EG129" i="3"/>
  <c r="EG128" i="3"/>
  <c r="EG111" i="3"/>
  <c r="EG110" i="3"/>
  <c r="EG109" i="3"/>
  <c r="EG93" i="3"/>
  <c r="EG92" i="3"/>
  <c r="EG91" i="3"/>
  <c r="EG79" i="3"/>
  <c r="EG145" i="3"/>
  <c r="EG144" i="3"/>
  <c r="EG127" i="3"/>
  <c r="EG126" i="3"/>
  <c r="EG125" i="3"/>
  <c r="EG108" i="3"/>
  <c r="EG107" i="3"/>
  <c r="EG106" i="3"/>
  <c r="EG105" i="3"/>
  <c r="EG104" i="3"/>
  <c r="EG90" i="3"/>
  <c r="EG89" i="3"/>
  <c r="EG88" i="3"/>
  <c r="EG87" i="3"/>
  <c r="EG124" i="3"/>
  <c r="EG123" i="3"/>
  <c r="EG122" i="3"/>
  <c r="EG121" i="3"/>
  <c r="EG103" i="3"/>
  <c r="EG102" i="3"/>
  <c r="EG101" i="3"/>
  <c r="EG86" i="3"/>
  <c r="EG85" i="3"/>
  <c r="EG84" i="3"/>
  <c r="EG83" i="3"/>
  <c r="EG82" i="3"/>
  <c r="EG81" i="3"/>
  <c r="EG80" i="3"/>
  <c r="EE150" i="3"/>
  <c r="EE143" i="3"/>
  <c r="EE142" i="3"/>
  <c r="EE141" i="3"/>
  <c r="EE140" i="3"/>
  <c r="EE139" i="3"/>
  <c r="EE119" i="3"/>
  <c r="EE118" i="3"/>
  <c r="EE117" i="3"/>
  <c r="EE116" i="3"/>
  <c r="EE149" i="3"/>
  <c r="EE115" i="3"/>
  <c r="EE148" i="3"/>
  <c r="EE147" i="3"/>
  <c r="EE146" i="3"/>
  <c r="EE114" i="3"/>
  <c r="EE100" i="3"/>
  <c r="EE99" i="3"/>
  <c r="EE98" i="3"/>
  <c r="EE97" i="3"/>
  <c r="EE138" i="3"/>
  <c r="EE137" i="3"/>
  <c r="EE136" i="3"/>
  <c r="EE135" i="3"/>
  <c r="EE134" i="3"/>
  <c r="EE113" i="3"/>
  <c r="EE112" i="3"/>
  <c r="EE96" i="3"/>
  <c r="EE95" i="3"/>
  <c r="EE94" i="3"/>
  <c r="EE133" i="3"/>
  <c r="EE132" i="3"/>
  <c r="EE131" i="3"/>
  <c r="EE130" i="3"/>
  <c r="EE129" i="3"/>
  <c r="EE128" i="3"/>
  <c r="EE111" i="3"/>
  <c r="EE110" i="3"/>
  <c r="EE109" i="3"/>
  <c r="EE93" i="3"/>
  <c r="EE92" i="3"/>
  <c r="EE91" i="3"/>
  <c r="EE79" i="3"/>
  <c r="EE145" i="3"/>
  <c r="EE144" i="3"/>
  <c r="EE127" i="3"/>
  <c r="EE126" i="3"/>
  <c r="EE125" i="3"/>
  <c r="EE108" i="3"/>
  <c r="EE107" i="3"/>
  <c r="EE106" i="3"/>
  <c r="EE105" i="3"/>
  <c r="EE104" i="3"/>
  <c r="EE90" i="3"/>
  <c r="EE89" i="3"/>
  <c r="EE88" i="3"/>
  <c r="EE87" i="3"/>
  <c r="EE124" i="3"/>
  <c r="EE123" i="3"/>
  <c r="EE122" i="3"/>
  <c r="EE121" i="3"/>
  <c r="EE103" i="3"/>
  <c r="EE102" i="3"/>
  <c r="EE101" i="3"/>
  <c r="EE86" i="3"/>
  <c r="EE85" i="3"/>
  <c r="EE84" i="3"/>
  <c r="EE83" i="3"/>
  <c r="EE82" i="3"/>
  <c r="EE81" i="3"/>
  <c r="EE80" i="3"/>
  <c r="EC150" i="3"/>
  <c r="EC143" i="3"/>
  <c r="EC142" i="3"/>
  <c r="EC141" i="3"/>
  <c r="EC140" i="3"/>
  <c r="EC139" i="3"/>
  <c r="EC119" i="3"/>
  <c r="EC118" i="3"/>
  <c r="EC117" i="3"/>
  <c r="EC116" i="3"/>
  <c r="EC149" i="3"/>
  <c r="EC115" i="3"/>
  <c r="EC148" i="3"/>
  <c r="EC147" i="3"/>
  <c r="EC146" i="3"/>
  <c r="EC114" i="3"/>
  <c r="EC100" i="3"/>
  <c r="EC99" i="3"/>
  <c r="EC98" i="3"/>
  <c r="EC97" i="3"/>
  <c r="EC138" i="3"/>
  <c r="EC137" i="3"/>
  <c r="EC136" i="3"/>
  <c r="EC135" i="3"/>
  <c r="EC134" i="3"/>
  <c r="EC113" i="3"/>
  <c r="EC112" i="3"/>
  <c r="EC96" i="3"/>
  <c r="EC95" i="3"/>
  <c r="EC94" i="3"/>
  <c r="EC133" i="3"/>
  <c r="EC132" i="3"/>
  <c r="EC131" i="3"/>
  <c r="EC130" i="3"/>
  <c r="EC129" i="3"/>
  <c r="EC128" i="3"/>
  <c r="EC111" i="3"/>
  <c r="EC110" i="3"/>
  <c r="EC109" i="3"/>
  <c r="EC93" i="3"/>
  <c r="EC92" i="3"/>
  <c r="EC91" i="3"/>
  <c r="EC79" i="3"/>
  <c r="EC145" i="3"/>
  <c r="EC144" i="3"/>
  <c r="EC127" i="3"/>
  <c r="EC126" i="3"/>
  <c r="EC125" i="3"/>
  <c r="EC108" i="3"/>
  <c r="EC107" i="3"/>
  <c r="EC106" i="3"/>
  <c r="EC105" i="3"/>
  <c r="EC104" i="3"/>
  <c r="EC90" i="3"/>
  <c r="EC89" i="3"/>
  <c r="EC88" i="3"/>
  <c r="EC87" i="3"/>
  <c r="EC124" i="3"/>
  <c r="EC123" i="3"/>
  <c r="EC122" i="3"/>
  <c r="EC121" i="3"/>
  <c r="EC103" i="3"/>
  <c r="EC102" i="3"/>
  <c r="EC101" i="3"/>
  <c r="EC86" i="3"/>
  <c r="EC85" i="3"/>
  <c r="EC84" i="3"/>
  <c r="EC83" i="3"/>
  <c r="EC82" i="3"/>
  <c r="EC81" i="3"/>
  <c r="EC80" i="3"/>
  <c r="EA150" i="3"/>
  <c r="EA143" i="3"/>
  <c r="EA142" i="3"/>
  <c r="EA141" i="3"/>
  <c r="EA140" i="3"/>
  <c r="EA139" i="3"/>
  <c r="EA119" i="3"/>
  <c r="EA118" i="3"/>
  <c r="EA117" i="3"/>
  <c r="EA116" i="3"/>
  <c r="EA149" i="3"/>
  <c r="EA115" i="3"/>
  <c r="EA148" i="3"/>
  <c r="EA147" i="3"/>
  <c r="EA146" i="3"/>
  <c r="EA114" i="3"/>
  <c r="EA100" i="3"/>
  <c r="EA99" i="3"/>
  <c r="EA98" i="3"/>
  <c r="EA97" i="3"/>
  <c r="EA138" i="3"/>
  <c r="EA137" i="3"/>
  <c r="EA136" i="3"/>
  <c r="EA135" i="3"/>
  <c r="EA134" i="3"/>
  <c r="EA113" i="3"/>
  <c r="EA112" i="3"/>
  <c r="EA96" i="3"/>
  <c r="EA95" i="3"/>
  <c r="EA94" i="3"/>
  <c r="EA133" i="3"/>
  <c r="EA132" i="3"/>
  <c r="EA131" i="3"/>
  <c r="EA130" i="3"/>
  <c r="EA129" i="3"/>
  <c r="EA128" i="3"/>
  <c r="EA111" i="3"/>
  <c r="EA110" i="3"/>
  <c r="EA109" i="3"/>
  <c r="EA93" i="3"/>
  <c r="EA92" i="3"/>
  <c r="EA91" i="3"/>
  <c r="EA79" i="3"/>
  <c r="EA145" i="3"/>
  <c r="EA144" i="3"/>
  <c r="EA127" i="3"/>
  <c r="EA126" i="3"/>
  <c r="EA125" i="3"/>
  <c r="EA108" i="3"/>
  <c r="EA107" i="3"/>
  <c r="EA106" i="3"/>
  <c r="EA105" i="3"/>
  <c r="EA104" i="3"/>
  <c r="EA90" i="3"/>
  <c r="EA89" i="3"/>
  <c r="EA88" i="3"/>
  <c r="EA87" i="3"/>
  <c r="EA124" i="3"/>
  <c r="EA123" i="3"/>
  <c r="EA122" i="3"/>
  <c r="EA121" i="3"/>
  <c r="EA103" i="3"/>
  <c r="EA102" i="3"/>
  <c r="EA101" i="3"/>
  <c r="EA86" i="3"/>
  <c r="EA85" i="3"/>
  <c r="EA84" i="3"/>
  <c r="EA83" i="3"/>
  <c r="EA82" i="3"/>
  <c r="EA81" i="3"/>
  <c r="EA80" i="3"/>
  <c r="DY150" i="3"/>
  <c r="DY143" i="3"/>
  <c r="DY142" i="3"/>
  <c r="DY141" i="3"/>
  <c r="DY140" i="3"/>
  <c r="DY139" i="3"/>
  <c r="DY119" i="3"/>
  <c r="DY118" i="3"/>
  <c r="DY117" i="3"/>
  <c r="DY116" i="3"/>
  <c r="DY149" i="3"/>
  <c r="DY115" i="3"/>
  <c r="DY148" i="3"/>
  <c r="DY147" i="3"/>
  <c r="DY146" i="3"/>
  <c r="DY114" i="3"/>
  <c r="DY100" i="3"/>
  <c r="DY99" i="3"/>
  <c r="DY98" i="3"/>
  <c r="DY97" i="3"/>
  <c r="DY138" i="3"/>
  <c r="DY137" i="3"/>
  <c r="DY136" i="3"/>
  <c r="DY135" i="3"/>
  <c r="DY134" i="3"/>
  <c r="DY113" i="3"/>
  <c r="DY112" i="3"/>
  <c r="DY96" i="3"/>
  <c r="DY95" i="3"/>
  <c r="DY94" i="3"/>
  <c r="DY133" i="3"/>
  <c r="DY132" i="3"/>
  <c r="DY131" i="3"/>
  <c r="DY130" i="3"/>
  <c r="DY129" i="3"/>
  <c r="DY128" i="3"/>
  <c r="DY111" i="3"/>
  <c r="DY110" i="3"/>
  <c r="DY109" i="3"/>
  <c r="DY93" i="3"/>
  <c r="DY92" i="3"/>
  <c r="DY91" i="3"/>
  <c r="DY79" i="3"/>
  <c r="DY145" i="3"/>
  <c r="DY144" i="3"/>
  <c r="DY127" i="3"/>
  <c r="DY126" i="3"/>
  <c r="DY125" i="3"/>
  <c r="DY108" i="3"/>
  <c r="DY107" i="3"/>
  <c r="DY106" i="3"/>
  <c r="DY105" i="3"/>
  <c r="DY104" i="3"/>
  <c r="DY90" i="3"/>
  <c r="DY89" i="3"/>
  <c r="DY88" i="3"/>
  <c r="DY87" i="3"/>
  <c r="DY124" i="3"/>
  <c r="DY123" i="3"/>
  <c r="DY122" i="3"/>
  <c r="DY121" i="3"/>
  <c r="DY103" i="3"/>
  <c r="DY102" i="3"/>
  <c r="DY101" i="3"/>
  <c r="DY86" i="3"/>
  <c r="DY85" i="3"/>
  <c r="DY84" i="3"/>
  <c r="DY83" i="3"/>
  <c r="DY82" i="3"/>
  <c r="DY81" i="3"/>
  <c r="DY80" i="3"/>
  <c r="DW150" i="3"/>
  <c r="DW143" i="3"/>
  <c r="DW142" i="3"/>
  <c r="DW141" i="3"/>
  <c r="DW140" i="3"/>
  <c r="DW139" i="3"/>
  <c r="DW119" i="3"/>
  <c r="DW118" i="3"/>
  <c r="DW117" i="3"/>
  <c r="DW116" i="3"/>
  <c r="DW149" i="3"/>
  <c r="DW115" i="3"/>
  <c r="DW148" i="3"/>
  <c r="DW147" i="3"/>
  <c r="DW146" i="3"/>
  <c r="DW114" i="3"/>
  <c r="DW100" i="3"/>
  <c r="DW99" i="3"/>
  <c r="DW98" i="3"/>
  <c r="DW97" i="3"/>
  <c r="DW138" i="3"/>
  <c r="DW137" i="3"/>
  <c r="DW136" i="3"/>
  <c r="DW135" i="3"/>
  <c r="DW134" i="3"/>
  <c r="DW113" i="3"/>
  <c r="DW112" i="3"/>
  <c r="DW96" i="3"/>
  <c r="DW95" i="3"/>
  <c r="DW94" i="3"/>
  <c r="DW133" i="3"/>
  <c r="DW132" i="3"/>
  <c r="DW131" i="3"/>
  <c r="DW130" i="3"/>
  <c r="DW129" i="3"/>
  <c r="DW128" i="3"/>
  <c r="DW111" i="3"/>
  <c r="DW110" i="3"/>
  <c r="DW109" i="3"/>
  <c r="DW93" i="3"/>
  <c r="DW92" i="3"/>
  <c r="DW91" i="3"/>
  <c r="DW79" i="3"/>
  <c r="DW145" i="3"/>
  <c r="DW144" i="3"/>
  <c r="DW127" i="3"/>
  <c r="DW126" i="3"/>
  <c r="DW125" i="3"/>
  <c r="DW108" i="3"/>
  <c r="DW107" i="3"/>
  <c r="DW106" i="3"/>
  <c r="DW105" i="3"/>
  <c r="DW104" i="3"/>
  <c r="DW90" i="3"/>
  <c r="DW89" i="3"/>
  <c r="DW88" i="3"/>
  <c r="DW87" i="3"/>
  <c r="DW124" i="3"/>
  <c r="DW123" i="3"/>
  <c r="DW122" i="3"/>
  <c r="DW121" i="3"/>
  <c r="DW103" i="3"/>
  <c r="DW102" i="3"/>
  <c r="DW101" i="3"/>
  <c r="DW86" i="3"/>
  <c r="DW85" i="3"/>
  <c r="DW84" i="3"/>
  <c r="DW83" i="3"/>
  <c r="DW82" i="3"/>
  <c r="DW81" i="3"/>
  <c r="DW80" i="3"/>
  <c r="DU150" i="3"/>
  <c r="DU143" i="3"/>
  <c r="DU142" i="3"/>
  <c r="DU141" i="3"/>
  <c r="DU140" i="3"/>
  <c r="DU139" i="3"/>
  <c r="DU119" i="3"/>
  <c r="DU118" i="3"/>
  <c r="DU117" i="3"/>
  <c r="DU116" i="3"/>
  <c r="DU149" i="3"/>
  <c r="DU115" i="3"/>
  <c r="DU148" i="3"/>
  <c r="DU147" i="3"/>
  <c r="DU146" i="3"/>
  <c r="DU114" i="3"/>
  <c r="DU100" i="3"/>
  <c r="DU99" i="3"/>
  <c r="DU98" i="3"/>
  <c r="DU97" i="3"/>
  <c r="DU138" i="3"/>
  <c r="DU137" i="3"/>
  <c r="DU136" i="3"/>
  <c r="DU135" i="3"/>
  <c r="DU134" i="3"/>
  <c r="DU113" i="3"/>
  <c r="DU112" i="3"/>
  <c r="DU96" i="3"/>
  <c r="DU95" i="3"/>
  <c r="DU94" i="3"/>
  <c r="DU133" i="3"/>
  <c r="DU132" i="3"/>
  <c r="DU131" i="3"/>
  <c r="DU130" i="3"/>
  <c r="DU129" i="3"/>
  <c r="DU128" i="3"/>
  <c r="DU111" i="3"/>
  <c r="DU110" i="3"/>
  <c r="DU109" i="3"/>
  <c r="DU93" i="3"/>
  <c r="DU92" i="3"/>
  <c r="DU91" i="3"/>
  <c r="DU79" i="3"/>
  <c r="DU145" i="3"/>
  <c r="DU144" i="3"/>
  <c r="DU127" i="3"/>
  <c r="DU126" i="3"/>
  <c r="DU125" i="3"/>
  <c r="DU108" i="3"/>
  <c r="DU107" i="3"/>
  <c r="DU106" i="3"/>
  <c r="DU105" i="3"/>
  <c r="DU104" i="3"/>
  <c r="DU90" i="3"/>
  <c r="DU89" i="3"/>
  <c r="DU88" i="3"/>
  <c r="DU87" i="3"/>
  <c r="DU124" i="3"/>
  <c r="DU123" i="3"/>
  <c r="DU122" i="3"/>
  <c r="DU121" i="3"/>
  <c r="DU103" i="3"/>
  <c r="DU102" i="3"/>
  <c r="DU101" i="3"/>
  <c r="DU86" i="3"/>
  <c r="DU85" i="3"/>
  <c r="DU84" i="3"/>
  <c r="DU83" i="3"/>
  <c r="DU82" i="3"/>
  <c r="DU81" i="3"/>
  <c r="DU80" i="3"/>
  <c r="DS150" i="3"/>
  <c r="DS143" i="3"/>
  <c r="DS142" i="3"/>
  <c r="DS141" i="3"/>
  <c r="DS140" i="3"/>
  <c r="DS139" i="3"/>
  <c r="DS119" i="3"/>
  <c r="DS118" i="3"/>
  <c r="DS117" i="3"/>
  <c r="DS116" i="3"/>
  <c r="DS149" i="3"/>
  <c r="DS115" i="3"/>
  <c r="DS148" i="3"/>
  <c r="DS147" i="3"/>
  <c r="DS146" i="3"/>
  <c r="DS114" i="3"/>
  <c r="DS100" i="3"/>
  <c r="DS99" i="3"/>
  <c r="DS98" i="3"/>
  <c r="DS97" i="3"/>
  <c r="DS138" i="3"/>
  <c r="DS137" i="3"/>
  <c r="DS136" i="3"/>
  <c r="DS135" i="3"/>
  <c r="DS134" i="3"/>
  <c r="DS113" i="3"/>
  <c r="DS112" i="3"/>
  <c r="DS96" i="3"/>
  <c r="DS95" i="3"/>
  <c r="DS94" i="3"/>
  <c r="DS133" i="3"/>
  <c r="DS132" i="3"/>
  <c r="DS131" i="3"/>
  <c r="DS130" i="3"/>
  <c r="DS129" i="3"/>
  <c r="DS128" i="3"/>
  <c r="DS111" i="3"/>
  <c r="DS110" i="3"/>
  <c r="DS109" i="3"/>
  <c r="DS93" i="3"/>
  <c r="DS92" i="3"/>
  <c r="DS91" i="3"/>
  <c r="DS79" i="3"/>
  <c r="DS145" i="3"/>
  <c r="DS144" i="3"/>
  <c r="DS127" i="3"/>
  <c r="DS126" i="3"/>
  <c r="DS125" i="3"/>
  <c r="DS108" i="3"/>
  <c r="DS107" i="3"/>
  <c r="DS106" i="3"/>
  <c r="DS105" i="3"/>
  <c r="DS104" i="3"/>
  <c r="DS90" i="3"/>
  <c r="DS89" i="3"/>
  <c r="DS88" i="3"/>
  <c r="DS87" i="3"/>
  <c r="DS124" i="3"/>
  <c r="DS123" i="3"/>
  <c r="DS122" i="3"/>
  <c r="DS121" i="3"/>
  <c r="DS103" i="3"/>
  <c r="DS102" i="3"/>
  <c r="DS101" i="3"/>
  <c r="DS86" i="3"/>
  <c r="DS85" i="3"/>
  <c r="DS84" i="3"/>
  <c r="DS83" i="3"/>
  <c r="DS82" i="3"/>
  <c r="DS81" i="3"/>
  <c r="DS80" i="3"/>
  <c r="DQ150" i="3"/>
  <c r="DQ143" i="3"/>
  <c r="DQ142" i="3"/>
  <c r="DQ141" i="3"/>
  <c r="DQ140" i="3"/>
  <c r="DQ139" i="3"/>
  <c r="DQ119" i="3"/>
  <c r="DQ118" i="3"/>
  <c r="DQ117" i="3"/>
  <c r="DQ116" i="3"/>
  <c r="DQ149" i="3"/>
  <c r="DQ115" i="3"/>
  <c r="DQ148" i="3"/>
  <c r="DQ147" i="3"/>
  <c r="DQ146" i="3"/>
  <c r="DQ114" i="3"/>
  <c r="DQ100" i="3"/>
  <c r="DQ99" i="3"/>
  <c r="DQ98" i="3"/>
  <c r="DQ97" i="3"/>
  <c r="DQ138" i="3"/>
  <c r="DQ137" i="3"/>
  <c r="DQ136" i="3"/>
  <c r="DQ135" i="3"/>
  <c r="DQ134" i="3"/>
  <c r="DQ113" i="3"/>
  <c r="DQ112" i="3"/>
  <c r="DQ96" i="3"/>
  <c r="DQ95" i="3"/>
  <c r="DQ94" i="3"/>
  <c r="DQ133" i="3"/>
  <c r="DQ132" i="3"/>
  <c r="DQ131" i="3"/>
  <c r="DQ130" i="3"/>
  <c r="DQ129" i="3"/>
  <c r="DQ128" i="3"/>
  <c r="DQ111" i="3"/>
  <c r="DQ110" i="3"/>
  <c r="DQ109" i="3"/>
  <c r="DQ93" i="3"/>
  <c r="DQ92" i="3"/>
  <c r="DQ91" i="3"/>
  <c r="DQ79" i="3"/>
  <c r="DQ145" i="3"/>
  <c r="DQ144" i="3"/>
  <c r="DQ127" i="3"/>
  <c r="DQ126" i="3"/>
  <c r="DQ125" i="3"/>
  <c r="DQ108" i="3"/>
  <c r="DQ107" i="3"/>
  <c r="DQ106" i="3"/>
  <c r="DQ105" i="3"/>
  <c r="DQ104" i="3"/>
  <c r="DQ90" i="3"/>
  <c r="DQ89" i="3"/>
  <c r="DQ88" i="3"/>
  <c r="DQ87" i="3"/>
  <c r="DQ124" i="3"/>
  <c r="DQ123" i="3"/>
  <c r="DQ122" i="3"/>
  <c r="DQ121" i="3"/>
  <c r="DQ103" i="3"/>
  <c r="DQ102" i="3"/>
  <c r="DQ101" i="3"/>
  <c r="DQ86" i="3"/>
  <c r="DQ85" i="3"/>
  <c r="DQ84" i="3"/>
  <c r="DQ83" i="3"/>
  <c r="DQ82" i="3"/>
  <c r="DQ81" i="3"/>
  <c r="DQ80" i="3"/>
  <c r="DO150" i="3"/>
  <c r="DO143" i="3"/>
  <c r="DO142" i="3"/>
  <c r="DO141" i="3"/>
  <c r="DO140" i="3"/>
  <c r="DO139" i="3"/>
  <c r="DO119" i="3"/>
  <c r="DO118" i="3"/>
  <c r="DO117" i="3"/>
  <c r="DO116" i="3"/>
  <c r="DO149" i="3"/>
  <c r="DO115" i="3"/>
  <c r="DO148" i="3"/>
  <c r="DO147" i="3"/>
  <c r="DO146" i="3"/>
  <c r="DO114" i="3"/>
  <c r="DO100" i="3"/>
  <c r="DO99" i="3"/>
  <c r="DO98" i="3"/>
  <c r="DO97" i="3"/>
  <c r="DO138" i="3"/>
  <c r="DO137" i="3"/>
  <c r="DO136" i="3"/>
  <c r="DO135" i="3"/>
  <c r="DO134" i="3"/>
  <c r="DO113" i="3"/>
  <c r="DO112" i="3"/>
  <c r="DO96" i="3"/>
  <c r="DO95" i="3"/>
  <c r="DO94" i="3"/>
  <c r="DO133" i="3"/>
  <c r="DO132" i="3"/>
  <c r="DO131" i="3"/>
  <c r="DO130" i="3"/>
  <c r="DO129" i="3"/>
  <c r="DO128" i="3"/>
  <c r="DO111" i="3"/>
  <c r="DO110" i="3"/>
  <c r="DO109" i="3"/>
  <c r="DO93" i="3"/>
  <c r="DO92" i="3"/>
  <c r="DO91" i="3"/>
  <c r="DO79" i="3"/>
  <c r="DO145" i="3"/>
  <c r="DO144" i="3"/>
  <c r="DO127" i="3"/>
  <c r="DO126" i="3"/>
  <c r="DO125" i="3"/>
  <c r="DO108" i="3"/>
  <c r="DO107" i="3"/>
  <c r="DO106" i="3"/>
  <c r="DO105" i="3"/>
  <c r="DO104" i="3"/>
  <c r="DO90" i="3"/>
  <c r="DO89" i="3"/>
  <c r="DO88" i="3"/>
  <c r="DO87" i="3"/>
  <c r="DO124" i="3"/>
  <c r="DO123" i="3"/>
  <c r="DO122" i="3"/>
  <c r="DO121" i="3"/>
  <c r="DO103" i="3"/>
  <c r="DO102" i="3"/>
  <c r="DO101" i="3"/>
  <c r="DO86" i="3"/>
  <c r="DO85" i="3"/>
  <c r="DO84" i="3"/>
  <c r="DO83" i="3"/>
  <c r="DO82" i="3"/>
  <c r="DO81" i="3"/>
  <c r="DO80" i="3"/>
  <c r="DM150" i="3"/>
  <c r="DM143" i="3"/>
  <c r="DM142" i="3"/>
  <c r="DM141" i="3"/>
  <c r="DM140" i="3"/>
  <c r="DM139" i="3"/>
  <c r="DM119" i="3"/>
  <c r="DM118" i="3"/>
  <c r="DM117" i="3"/>
  <c r="DM116" i="3"/>
  <c r="DM149" i="3"/>
  <c r="DM115" i="3"/>
  <c r="DM148" i="3"/>
  <c r="DM147" i="3"/>
  <c r="DM146" i="3"/>
  <c r="DM114" i="3"/>
  <c r="DM100" i="3"/>
  <c r="DM99" i="3"/>
  <c r="DM98" i="3"/>
  <c r="DM97" i="3"/>
  <c r="DM138" i="3"/>
  <c r="DM137" i="3"/>
  <c r="DM136" i="3"/>
  <c r="DM135" i="3"/>
  <c r="DM134" i="3"/>
  <c r="DM113" i="3"/>
  <c r="DM112" i="3"/>
  <c r="DM96" i="3"/>
  <c r="DM95" i="3"/>
  <c r="DM94" i="3"/>
  <c r="DM133" i="3"/>
  <c r="DM132" i="3"/>
  <c r="DM131" i="3"/>
  <c r="DM130" i="3"/>
  <c r="DM129" i="3"/>
  <c r="DM128" i="3"/>
  <c r="DM111" i="3"/>
  <c r="DM110" i="3"/>
  <c r="DM109" i="3"/>
  <c r="DM93" i="3"/>
  <c r="DM92" i="3"/>
  <c r="DM91" i="3"/>
  <c r="DM79" i="3"/>
  <c r="DM145" i="3"/>
  <c r="DM144" i="3"/>
  <c r="DM127" i="3"/>
  <c r="DM126" i="3"/>
  <c r="DM125" i="3"/>
  <c r="DM108" i="3"/>
  <c r="DM107" i="3"/>
  <c r="DM106" i="3"/>
  <c r="DM105" i="3"/>
  <c r="DM104" i="3"/>
  <c r="DM90" i="3"/>
  <c r="DM89" i="3"/>
  <c r="DM88" i="3"/>
  <c r="DM87" i="3"/>
  <c r="DM124" i="3"/>
  <c r="DM123" i="3"/>
  <c r="DM122" i="3"/>
  <c r="DM121" i="3"/>
  <c r="DM103" i="3"/>
  <c r="DM102" i="3"/>
  <c r="DM101" i="3"/>
  <c r="DM86" i="3"/>
  <c r="DM85" i="3"/>
  <c r="DM84" i="3"/>
  <c r="DM83" i="3"/>
  <c r="DM82" i="3"/>
  <c r="DM81" i="3"/>
  <c r="DM80" i="3"/>
  <c r="DK150" i="3"/>
  <c r="DK143" i="3"/>
  <c r="DK142" i="3"/>
  <c r="DK141" i="3"/>
  <c r="DK140" i="3"/>
  <c r="DK139" i="3"/>
  <c r="DK119" i="3"/>
  <c r="DK118" i="3"/>
  <c r="DK117" i="3"/>
  <c r="DK116" i="3"/>
  <c r="DK149" i="3"/>
  <c r="DK115" i="3"/>
  <c r="DK148" i="3"/>
  <c r="DK147" i="3"/>
  <c r="DK146" i="3"/>
  <c r="DK114" i="3"/>
  <c r="DK100" i="3"/>
  <c r="DK99" i="3"/>
  <c r="DK98" i="3"/>
  <c r="DK97" i="3"/>
  <c r="DK138" i="3"/>
  <c r="DK137" i="3"/>
  <c r="DK136" i="3"/>
  <c r="DK135" i="3"/>
  <c r="DK134" i="3"/>
  <c r="DK113" i="3"/>
  <c r="DK112" i="3"/>
  <c r="DK96" i="3"/>
  <c r="DK95" i="3"/>
  <c r="DK94" i="3"/>
  <c r="DK133" i="3"/>
  <c r="DK132" i="3"/>
  <c r="DK131" i="3"/>
  <c r="DK130" i="3"/>
  <c r="DK129" i="3"/>
  <c r="DK128" i="3"/>
  <c r="DK111" i="3"/>
  <c r="DK110" i="3"/>
  <c r="DK109" i="3"/>
  <c r="DK93" i="3"/>
  <c r="DK92" i="3"/>
  <c r="DK91" i="3"/>
  <c r="DK79" i="3"/>
  <c r="DK145" i="3"/>
  <c r="DK144" i="3"/>
  <c r="DK127" i="3"/>
  <c r="DK126" i="3"/>
  <c r="DK125" i="3"/>
  <c r="DK108" i="3"/>
  <c r="DK107" i="3"/>
  <c r="DK106" i="3"/>
  <c r="DK105" i="3"/>
  <c r="DK104" i="3"/>
  <c r="DK90" i="3"/>
  <c r="DK89" i="3"/>
  <c r="DK88" i="3"/>
  <c r="DK87" i="3"/>
  <c r="DK124" i="3"/>
  <c r="DK123" i="3"/>
  <c r="DK122" i="3"/>
  <c r="DK121" i="3"/>
  <c r="DK103" i="3"/>
  <c r="DK102" i="3"/>
  <c r="DK101" i="3"/>
  <c r="DK86" i="3"/>
  <c r="DK85" i="3"/>
  <c r="DK84" i="3"/>
  <c r="DK83" i="3"/>
  <c r="DK82" i="3"/>
  <c r="DK81" i="3"/>
  <c r="DK80" i="3"/>
  <c r="DI150" i="3"/>
  <c r="DI143" i="3"/>
  <c r="DI142" i="3"/>
  <c r="DI141" i="3"/>
  <c r="DI140" i="3"/>
  <c r="DI139" i="3"/>
  <c r="DI119" i="3"/>
  <c r="DI118" i="3"/>
  <c r="DI117" i="3"/>
  <c r="DI116" i="3"/>
  <c r="DI149" i="3"/>
  <c r="DI115" i="3"/>
  <c r="DI148" i="3"/>
  <c r="DI147" i="3"/>
  <c r="DI146" i="3"/>
  <c r="DI114" i="3"/>
  <c r="DI100" i="3"/>
  <c r="DI99" i="3"/>
  <c r="DI98" i="3"/>
  <c r="DI97" i="3"/>
  <c r="DI138" i="3"/>
  <c r="DI137" i="3"/>
  <c r="DI136" i="3"/>
  <c r="DI135" i="3"/>
  <c r="DI134" i="3"/>
  <c r="DI113" i="3"/>
  <c r="DI112" i="3"/>
  <c r="DI96" i="3"/>
  <c r="DI95" i="3"/>
  <c r="DI94" i="3"/>
  <c r="DI133" i="3"/>
  <c r="DI132" i="3"/>
  <c r="DI131" i="3"/>
  <c r="DI130" i="3"/>
  <c r="DI129" i="3"/>
  <c r="DI128" i="3"/>
  <c r="DI111" i="3"/>
  <c r="DI110" i="3"/>
  <c r="DI109" i="3"/>
  <c r="DI93" i="3"/>
  <c r="DI92" i="3"/>
  <c r="DI91" i="3"/>
  <c r="DI79" i="3"/>
  <c r="DI145" i="3"/>
  <c r="DI144" i="3"/>
  <c r="DI127" i="3"/>
  <c r="DI126" i="3"/>
  <c r="DI125" i="3"/>
  <c r="DI108" i="3"/>
  <c r="DI107" i="3"/>
  <c r="DI106" i="3"/>
  <c r="DI105" i="3"/>
  <c r="DI104" i="3"/>
  <c r="DI90" i="3"/>
  <c r="DI89" i="3"/>
  <c r="DI88" i="3"/>
  <c r="DI87" i="3"/>
  <c r="DI124" i="3"/>
  <c r="DI123" i="3"/>
  <c r="DI122" i="3"/>
  <c r="DI121" i="3"/>
  <c r="DI103" i="3"/>
  <c r="DI102" i="3"/>
  <c r="DI101" i="3"/>
  <c r="DI86" i="3"/>
  <c r="DI85" i="3"/>
  <c r="DI84" i="3"/>
  <c r="DI83" i="3"/>
  <c r="DI82" i="3"/>
  <c r="DI81" i="3"/>
  <c r="DI80" i="3"/>
  <c r="DG150" i="3"/>
  <c r="DG143" i="3"/>
  <c r="DG142" i="3"/>
  <c r="DG141" i="3"/>
  <c r="DG140" i="3"/>
  <c r="DG139" i="3"/>
  <c r="DG119" i="3"/>
  <c r="DG118" i="3"/>
  <c r="DG117" i="3"/>
  <c r="DG116" i="3"/>
  <c r="DG149" i="3"/>
  <c r="DG115" i="3"/>
  <c r="DG148" i="3"/>
  <c r="DG147" i="3"/>
  <c r="DG146" i="3"/>
  <c r="DG114" i="3"/>
  <c r="DG100" i="3"/>
  <c r="DG99" i="3"/>
  <c r="DG98" i="3"/>
  <c r="DG97" i="3"/>
  <c r="DG138" i="3"/>
  <c r="DG137" i="3"/>
  <c r="DG136" i="3"/>
  <c r="DG135" i="3"/>
  <c r="DG134" i="3"/>
  <c r="DG113" i="3"/>
  <c r="DG112" i="3"/>
  <c r="DG96" i="3"/>
  <c r="DG95" i="3"/>
  <c r="DG94" i="3"/>
  <c r="DG133" i="3"/>
  <c r="DG132" i="3"/>
  <c r="DG131" i="3"/>
  <c r="DG130" i="3"/>
  <c r="DG129" i="3"/>
  <c r="DG128" i="3"/>
  <c r="DG111" i="3"/>
  <c r="DG110" i="3"/>
  <c r="DG109" i="3"/>
  <c r="DG93" i="3"/>
  <c r="DG92" i="3"/>
  <c r="DG91" i="3"/>
  <c r="DG79" i="3"/>
  <c r="DG145" i="3"/>
  <c r="DG144" i="3"/>
  <c r="DG127" i="3"/>
  <c r="DG126" i="3"/>
  <c r="DG125" i="3"/>
  <c r="DG108" i="3"/>
  <c r="DG107" i="3"/>
  <c r="DG106" i="3"/>
  <c r="DG105" i="3"/>
  <c r="DG104" i="3"/>
  <c r="DG90" i="3"/>
  <c r="DG89" i="3"/>
  <c r="DG88" i="3"/>
  <c r="DG87" i="3"/>
  <c r="DG124" i="3"/>
  <c r="DG123" i="3"/>
  <c r="DG122" i="3"/>
  <c r="DG121" i="3"/>
  <c r="DG103" i="3"/>
  <c r="DG102" i="3"/>
  <c r="DG101" i="3"/>
  <c r="DG86" i="3"/>
  <c r="DG85" i="3"/>
  <c r="DG84" i="3"/>
  <c r="DG83" i="3"/>
  <c r="DG82" i="3"/>
  <c r="DG81" i="3"/>
  <c r="DG80" i="3"/>
  <c r="DE150" i="3"/>
  <c r="DE143" i="3"/>
  <c r="DE142" i="3"/>
  <c r="DE141" i="3"/>
  <c r="DE140" i="3"/>
  <c r="DE139" i="3"/>
  <c r="DE119" i="3"/>
  <c r="DE118" i="3"/>
  <c r="DE117" i="3"/>
  <c r="DE116" i="3"/>
  <c r="DE149" i="3"/>
  <c r="DE115" i="3"/>
  <c r="DE148" i="3"/>
  <c r="DE147" i="3"/>
  <c r="DE146" i="3"/>
  <c r="DE114" i="3"/>
  <c r="DE100" i="3"/>
  <c r="DE99" i="3"/>
  <c r="DE98" i="3"/>
  <c r="DE97" i="3"/>
  <c r="DE138" i="3"/>
  <c r="DE137" i="3"/>
  <c r="DE136" i="3"/>
  <c r="DE135" i="3"/>
  <c r="DE134" i="3"/>
  <c r="DE113" i="3"/>
  <c r="DE112" i="3"/>
  <c r="DE96" i="3"/>
  <c r="DE95" i="3"/>
  <c r="DE94" i="3"/>
  <c r="DE133" i="3"/>
  <c r="DE132" i="3"/>
  <c r="DE131" i="3"/>
  <c r="DE130" i="3"/>
  <c r="DE129" i="3"/>
  <c r="DE128" i="3"/>
  <c r="DE111" i="3"/>
  <c r="DE110" i="3"/>
  <c r="DE109" i="3"/>
  <c r="DE93" i="3"/>
  <c r="DE92" i="3"/>
  <c r="DE91" i="3"/>
  <c r="DE79" i="3"/>
  <c r="DE145" i="3"/>
  <c r="DE144" i="3"/>
  <c r="DE127" i="3"/>
  <c r="DE126" i="3"/>
  <c r="DE125" i="3"/>
  <c r="DE108" i="3"/>
  <c r="DE107" i="3"/>
  <c r="DE106" i="3"/>
  <c r="DE105" i="3"/>
  <c r="DE104" i="3"/>
  <c r="DE90" i="3"/>
  <c r="DE89" i="3"/>
  <c r="DE88" i="3"/>
  <c r="DE87" i="3"/>
  <c r="DE124" i="3"/>
  <c r="DE123" i="3"/>
  <c r="DE122" i="3"/>
  <c r="DE121" i="3"/>
  <c r="DE103" i="3"/>
  <c r="DE102" i="3"/>
  <c r="DE101" i="3"/>
  <c r="DE86" i="3"/>
  <c r="DE85" i="3"/>
  <c r="DE84" i="3"/>
  <c r="DE83" i="3"/>
  <c r="DE82" i="3"/>
  <c r="DE81" i="3"/>
  <c r="DE80" i="3"/>
  <c r="DC143" i="3"/>
  <c r="DC142" i="3"/>
  <c r="DC141" i="3"/>
  <c r="DC140" i="3"/>
  <c r="DC139" i="3"/>
  <c r="DC119" i="3"/>
  <c r="DC118" i="3"/>
  <c r="DC117" i="3"/>
  <c r="DC116" i="3"/>
  <c r="DC149" i="3"/>
  <c r="DC115" i="3"/>
  <c r="DC148" i="3"/>
  <c r="DC147" i="3"/>
  <c r="DC146" i="3"/>
  <c r="DC114" i="3"/>
  <c r="DC100" i="3"/>
  <c r="DC99" i="3"/>
  <c r="DC98" i="3"/>
  <c r="DC97" i="3"/>
  <c r="DC138" i="3"/>
  <c r="DC137" i="3"/>
  <c r="DC136" i="3"/>
  <c r="DC135" i="3"/>
  <c r="DC134" i="3"/>
  <c r="DC113" i="3"/>
  <c r="DC112" i="3"/>
  <c r="DC96" i="3"/>
  <c r="DC95" i="3"/>
  <c r="DC94" i="3"/>
  <c r="DC133" i="3"/>
  <c r="DC132" i="3"/>
  <c r="DC131" i="3"/>
  <c r="DC130" i="3"/>
  <c r="DC129" i="3"/>
  <c r="DC128" i="3"/>
  <c r="DC111" i="3"/>
  <c r="DC110" i="3"/>
  <c r="DC109" i="3"/>
  <c r="DC93" i="3"/>
  <c r="DC92" i="3"/>
  <c r="DC91" i="3"/>
  <c r="DC79" i="3"/>
  <c r="DC145" i="3"/>
  <c r="DC144" i="3"/>
  <c r="DC127" i="3"/>
  <c r="DC126" i="3"/>
  <c r="DC125" i="3"/>
  <c r="DC108" i="3"/>
  <c r="DC107" i="3"/>
  <c r="DC106" i="3"/>
  <c r="DC105" i="3"/>
  <c r="DC104" i="3"/>
  <c r="DC90" i="3"/>
  <c r="DC89" i="3"/>
  <c r="DC88" i="3"/>
  <c r="DC87" i="3"/>
  <c r="DC124" i="3"/>
  <c r="DC123" i="3"/>
  <c r="DC122" i="3"/>
  <c r="DC121" i="3"/>
  <c r="DC103" i="3"/>
  <c r="DC102" i="3"/>
  <c r="DC101" i="3"/>
  <c r="DC86" i="3"/>
  <c r="DC85" i="3"/>
  <c r="DC84" i="3"/>
  <c r="DC83" i="3"/>
  <c r="DC82" i="3"/>
  <c r="DC81" i="3"/>
  <c r="DC80" i="3"/>
  <c r="DA143" i="3"/>
  <c r="DA142" i="3"/>
  <c r="DA141" i="3"/>
  <c r="DA140" i="3"/>
  <c r="DA139" i="3"/>
  <c r="DA119" i="3"/>
  <c r="DA118" i="3"/>
  <c r="DA117" i="3"/>
  <c r="DA116" i="3"/>
  <c r="DA149" i="3"/>
  <c r="DA115" i="3"/>
  <c r="DA148" i="3"/>
  <c r="DA147" i="3"/>
  <c r="DA146" i="3"/>
  <c r="DA114" i="3"/>
  <c r="DA100" i="3"/>
  <c r="DA99" i="3"/>
  <c r="DA98" i="3"/>
  <c r="DA97" i="3"/>
  <c r="DA138" i="3"/>
  <c r="DA137" i="3"/>
  <c r="DA136" i="3"/>
  <c r="DA135" i="3"/>
  <c r="DA134" i="3"/>
  <c r="DA113" i="3"/>
  <c r="DA112" i="3"/>
  <c r="DA96" i="3"/>
  <c r="DA95" i="3"/>
  <c r="DA94" i="3"/>
  <c r="DA133" i="3"/>
  <c r="DA132" i="3"/>
  <c r="DA131" i="3"/>
  <c r="DA130" i="3"/>
  <c r="DA129" i="3"/>
  <c r="DA128" i="3"/>
  <c r="DA111" i="3"/>
  <c r="DA110" i="3"/>
  <c r="DA109" i="3"/>
  <c r="DA93" i="3"/>
  <c r="DA92" i="3"/>
  <c r="DA91" i="3"/>
  <c r="DA79" i="3"/>
  <c r="DA145" i="3"/>
  <c r="DA144" i="3"/>
  <c r="DA127" i="3"/>
  <c r="DA126" i="3"/>
  <c r="DA125" i="3"/>
  <c r="DA108" i="3"/>
  <c r="DA107" i="3"/>
  <c r="DA106" i="3"/>
  <c r="DA105" i="3"/>
  <c r="DA104" i="3"/>
  <c r="DA90" i="3"/>
  <c r="DA89" i="3"/>
  <c r="DA88" i="3"/>
  <c r="DA87" i="3"/>
  <c r="DA124" i="3"/>
  <c r="DA123" i="3"/>
  <c r="DA122" i="3"/>
  <c r="DA121" i="3"/>
  <c r="DA103" i="3"/>
  <c r="DA102" i="3"/>
  <c r="DA101" i="3"/>
  <c r="DA86" i="3"/>
  <c r="DA85" i="3"/>
  <c r="DA84" i="3"/>
  <c r="DA83" i="3"/>
  <c r="DA82" i="3"/>
  <c r="DA81" i="3"/>
  <c r="DA80" i="3"/>
  <c r="CY143" i="3"/>
  <c r="CY142" i="3"/>
  <c r="CY141" i="3"/>
  <c r="CY140" i="3"/>
  <c r="CY139" i="3"/>
  <c r="CY119" i="3"/>
  <c r="CY118" i="3"/>
  <c r="CY117" i="3"/>
  <c r="CY116" i="3"/>
  <c r="CY149" i="3"/>
  <c r="CY115" i="3"/>
  <c r="CY148" i="3"/>
  <c r="CY147" i="3"/>
  <c r="CY146" i="3"/>
  <c r="CY114" i="3"/>
  <c r="CY100" i="3"/>
  <c r="CY99" i="3"/>
  <c r="CY98" i="3"/>
  <c r="CY97" i="3"/>
  <c r="CY138" i="3"/>
  <c r="CY137" i="3"/>
  <c r="CY136" i="3"/>
  <c r="CY135" i="3"/>
  <c r="CY134" i="3"/>
  <c r="CY113" i="3"/>
  <c r="CY112" i="3"/>
  <c r="CY96" i="3"/>
  <c r="CY95" i="3"/>
  <c r="CY94" i="3"/>
  <c r="CY133" i="3"/>
  <c r="CY132" i="3"/>
  <c r="CY131" i="3"/>
  <c r="CY130" i="3"/>
  <c r="CY129" i="3"/>
  <c r="CY128" i="3"/>
  <c r="CY111" i="3"/>
  <c r="CY110" i="3"/>
  <c r="CY109" i="3"/>
  <c r="CY93" i="3"/>
  <c r="CY92" i="3"/>
  <c r="CY91" i="3"/>
  <c r="CY79" i="3"/>
  <c r="CY145" i="3"/>
  <c r="CY144" i="3"/>
  <c r="CY127" i="3"/>
  <c r="CY126" i="3"/>
  <c r="CY125" i="3"/>
  <c r="CY108" i="3"/>
  <c r="CY107" i="3"/>
  <c r="CY106" i="3"/>
  <c r="CY105" i="3"/>
  <c r="CY104" i="3"/>
  <c r="CY90" i="3"/>
  <c r="CY89" i="3"/>
  <c r="CY88" i="3"/>
  <c r="CY87" i="3"/>
  <c r="CY124" i="3"/>
  <c r="CY123" i="3"/>
  <c r="CY122" i="3"/>
  <c r="CY121" i="3"/>
  <c r="CY103" i="3"/>
  <c r="CY102" i="3"/>
  <c r="CY101" i="3"/>
  <c r="CY86" i="3"/>
  <c r="CY85" i="3"/>
  <c r="CY84" i="3"/>
  <c r="CY83" i="3"/>
  <c r="CY82" i="3"/>
  <c r="CY81" i="3"/>
  <c r="CY80" i="3"/>
  <c r="CW143" i="3"/>
  <c r="CW142" i="3"/>
  <c r="CW141" i="3"/>
  <c r="CW140" i="3"/>
  <c r="CW139" i="3"/>
  <c r="CW119" i="3"/>
  <c r="CW118" i="3"/>
  <c r="CW117" i="3"/>
  <c r="CW116" i="3"/>
  <c r="CW149" i="3"/>
  <c r="CW115" i="3"/>
  <c r="CW148" i="3"/>
  <c r="CW147" i="3"/>
  <c r="CW146" i="3"/>
  <c r="CW114" i="3"/>
  <c r="CW100" i="3"/>
  <c r="CW99" i="3"/>
  <c r="CW98" i="3"/>
  <c r="CW97" i="3"/>
  <c r="CW138" i="3"/>
  <c r="CW137" i="3"/>
  <c r="CW136" i="3"/>
  <c r="CW135" i="3"/>
  <c r="CW134" i="3"/>
  <c r="CW113" i="3"/>
  <c r="CW112" i="3"/>
  <c r="CW96" i="3"/>
  <c r="CW95" i="3"/>
  <c r="CW94" i="3"/>
  <c r="CW133" i="3"/>
  <c r="CW132" i="3"/>
  <c r="CW131" i="3"/>
  <c r="CW130" i="3"/>
  <c r="CW129" i="3"/>
  <c r="CW128" i="3"/>
  <c r="CW111" i="3"/>
  <c r="CW110" i="3"/>
  <c r="CW109" i="3"/>
  <c r="CW93" i="3"/>
  <c r="CW92" i="3"/>
  <c r="CW91" i="3"/>
  <c r="CW79" i="3"/>
  <c r="CW145" i="3"/>
  <c r="CW144" i="3"/>
  <c r="CW127" i="3"/>
  <c r="CW126" i="3"/>
  <c r="CW125" i="3"/>
  <c r="CW108" i="3"/>
  <c r="CW107" i="3"/>
  <c r="CW106" i="3"/>
  <c r="CW105" i="3"/>
  <c r="CW104" i="3"/>
  <c r="CW90" i="3"/>
  <c r="CW89" i="3"/>
  <c r="CW88" i="3"/>
  <c r="CW87" i="3"/>
  <c r="CW124" i="3"/>
  <c r="CW123" i="3"/>
  <c r="CW122" i="3"/>
  <c r="CW121" i="3"/>
  <c r="CW103" i="3"/>
  <c r="CW102" i="3"/>
  <c r="CW101" i="3"/>
  <c r="CW86" i="3"/>
  <c r="CW85" i="3"/>
  <c r="CW84" i="3"/>
  <c r="CW83" i="3"/>
  <c r="CW82" i="3"/>
  <c r="CW81" i="3"/>
  <c r="CW80" i="3"/>
  <c r="CU143" i="3"/>
  <c r="CU142" i="3"/>
  <c r="CU141" i="3"/>
  <c r="CU140" i="3"/>
  <c r="CU139" i="3"/>
  <c r="CU119" i="3"/>
  <c r="CU118" i="3"/>
  <c r="CU117" i="3"/>
  <c r="CU116" i="3"/>
  <c r="CU149" i="3"/>
  <c r="CU115" i="3"/>
  <c r="CU148" i="3"/>
  <c r="CU147" i="3"/>
  <c r="CU146" i="3"/>
  <c r="CU114" i="3"/>
  <c r="CU100" i="3"/>
  <c r="CU99" i="3"/>
  <c r="CU98" i="3"/>
  <c r="CU97" i="3"/>
  <c r="CU138" i="3"/>
  <c r="CU137" i="3"/>
  <c r="CU136" i="3"/>
  <c r="CU135" i="3"/>
  <c r="CU134" i="3"/>
  <c r="CU113" i="3"/>
  <c r="CU112" i="3"/>
  <c r="CU96" i="3"/>
  <c r="CU95" i="3"/>
  <c r="CU94" i="3"/>
  <c r="CU133" i="3"/>
  <c r="CU132" i="3"/>
  <c r="CU131" i="3"/>
  <c r="CU130" i="3"/>
  <c r="CU129" i="3"/>
  <c r="CU128" i="3"/>
  <c r="CU111" i="3"/>
  <c r="CU110" i="3"/>
  <c r="CU109" i="3"/>
  <c r="CU93" i="3"/>
  <c r="CU92" i="3"/>
  <c r="CU91" i="3"/>
  <c r="CU79" i="3"/>
  <c r="CU145" i="3"/>
  <c r="CU144" i="3"/>
  <c r="CU127" i="3"/>
  <c r="CU126" i="3"/>
  <c r="CU125" i="3"/>
  <c r="CU108" i="3"/>
  <c r="CU107" i="3"/>
  <c r="CU106" i="3"/>
  <c r="CU105" i="3"/>
  <c r="CU104" i="3"/>
  <c r="CU90" i="3"/>
  <c r="CU89" i="3"/>
  <c r="CU88" i="3"/>
  <c r="CU87" i="3"/>
  <c r="CU124" i="3"/>
  <c r="CU123" i="3"/>
  <c r="CU122" i="3"/>
  <c r="CU121" i="3"/>
  <c r="CU103" i="3"/>
  <c r="CU102" i="3"/>
  <c r="CU101" i="3"/>
  <c r="CU86" i="3"/>
  <c r="CU85" i="3"/>
  <c r="CU84" i="3"/>
  <c r="CU83" i="3"/>
  <c r="CU82" i="3"/>
  <c r="CU81" i="3"/>
  <c r="CU80" i="3"/>
  <c r="CS143" i="3"/>
  <c r="CS142" i="3"/>
  <c r="CS141" i="3"/>
  <c r="CS140" i="3"/>
  <c r="CS139" i="3"/>
  <c r="CS119" i="3"/>
  <c r="CS118" i="3"/>
  <c r="CS117" i="3"/>
  <c r="CS116" i="3"/>
  <c r="CS149" i="3"/>
  <c r="CS115" i="3"/>
  <c r="CS148" i="3"/>
  <c r="CS147" i="3"/>
  <c r="CS146" i="3"/>
  <c r="CS114" i="3"/>
  <c r="CS100" i="3"/>
  <c r="CS99" i="3"/>
  <c r="CS98" i="3"/>
  <c r="CS97" i="3"/>
  <c r="CS138" i="3"/>
  <c r="CS137" i="3"/>
  <c r="CS136" i="3"/>
  <c r="CS135" i="3"/>
  <c r="CS134" i="3"/>
  <c r="CS113" i="3"/>
  <c r="CS112" i="3"/>
  <c r="CS96" i="3"/>
  <c r="CS95" i="3"/>
  <c r="CS94" i="3"/>
  <c r="CS133" i="3"/>
  <c r="CS132" i="3"/>
  <c r="CS131" i="3"/>
  <c r="CS130" i="3"/>
  <c r="CS129" i="3"/>
  <c r="CS128" i="3"/>
  <c r="CS111" i="3"/>
  <c r="CS110" i="3"/>
  <c r="CS109" i="3"/>
  <c r="CS93" i="3"/>
  <c r="CS92" i="3"/>
  <c r="CS91" i="3"/>
  <c r="CS79" i="3"/>
  <c r="CS145" i="3"/>
  <c r="CS144" i="3"/>
  <c r="CS127" i="3"/>
  <c r="CS126" i="3"/>
  <c r="CS125" i="3"/>
  <c r="CS108" i="3"/>
  <c r="CS107" i="3"/>
  <c r="CS106" i="3"/>
  <c r="CS105" i="3"/>
  <c r="CS104" i="3"/>
  <c r="CS90" i="3"/>
  <c r="CS89" i="3"/>
  <c r="CS88" i="3"/>
  <c r="CS87" i="3"/>
  <c r="CS124" i="3"/>
  <c r="CS123" i="3"/>
  <c r="CS122" i="3"/>
  <c r="CS121" i="3"/>
  <c r="CS103" i="3"/>
  <c r="CS102" i="3"/>
  <c r="CS101" i="3"/>
  <c r="CS86" i="3"/>
  <c r="CS85" i="3"/>
  <c r="CS84" i="3"/>
  <c r="CS83" i="3"/>
  <c r="CS82" i="3"/>
  <c r="CS81" i="3"/>
  <c r="CS80" i="3"/>
  <c r="CQ143" i="3"/>
  <c r="CQ142" i="3"/>
  <c r="CQ141" i="3"/>
  <c r="CQ140" i="3"/>
  <c r="CQ139" i="3"/>
  <c r="CQ119" i="3"/>
  <c r="CQ118" i="3"/>
  <c r="CQ117" i="3"/>
  <c r="CQ116" i="3"/>
  <c r="CQ149" i="3"/>
  <c r="CQ115" i="3"/>
  <c r="CQ148" i="3"/>
  <c r="CQ147" i="3"/>
  <c r="CQ146" i="3"/>
  <c r="CQ114" i="3"/>
  <c r="CQ100" i="3"/>
  <c r="CQ99" i="3"/>
  <c r="CQ98" i="3"/>
  <c r="CQ97" i="3"/>
  <c r="CQ138" i="3"/>
  <c r="CQ137" i="3"/>
  <c r="CQ136" i="3"/>
  <c r="CQ135" i="3"/>
  <c r="CQ134" i="3"/>
  <c r="CQ113" i="3"/>
  <c r="CQ112" i="3"/>
  <c r="CQ96" i="3"/>
  <c r="CQ95" i="3"/>
  <c r="CQ94" i="3"/>
  <c r="CQ133" i="3"/>
  <c r="CQ132" i="3"/>
  <c r="CQ131" i="3"/>
  <c r="CQ130" i="3"/>
  <c r="CQ129" i="3"/>
  <c r="CQ128" i="3"/>
  <c r="CQ111" i="3"/>
  <c r="CQ110" i="3"/>
  <c r="CQ109" i="3"/>
  <c r="CQ93" i="3"/>
  <c r="CQ92" i="3"/>
  <c r="CQ91" i="3"/>
  <c r="CQ79" i="3"/>
  <c r="CQ145" i="3"/>
  <c r="CQ144" i="3"/>
  <c r="CQ127" i="3"/>
  <c r="CQ126" i="3"/>
  <c r="CQ125" i="3"/>
  <c r="CQ108" i="3"/>
  <c r="CQ107" i="3"/>
  <c r="CQ106" i="3"/>
  <c r="CQ105" i="3"/>
  <c r="CQ104" i="3"/>
  <c r="CQ90" i="3"/>
  <c r="CQ89" i="3"/>
  <c r="CQ88" i="3"/>
  <c r="CQ87" i="3"/>
  <c r="CQ124" i="3"/>
  <c r="CQ123" i="3"/>
  <c r="CQ122" i="3"/>
  <c r="CQ121" i="3"/>
  <c r="CQ103" i="3"/>
  <c r="CQ102" i="3"/>
  <c r="CQ101" i="3"/>
  <c r="CQ86" i="3"/>
  <c r="CQ85" i="3"/>
  <c r="CQ84" i="3"/>
  <c r="CQ83" i="3"/>
  <c r="CQ82" i="3"/>
  <c r="CQ81" i="3"/>
  <c r="CQ80" i="3"/>
  <c r="CO143" i="3"/>
  <c r="CO142" i="3"/>
  <c r="CO141" i="3"/>
  <c r="CO140" i="3"/>
  <c r="CO139" i="3"/>
  <c r="CO119" i="3"/>
  <c r="CO118" i="3"/>
  <c r="CO117" i="3"/>
  <c r="CO116" i="3"/>
  <c r="CO149" i="3"/>
  <c r="CO115" i="3"/>
  <c r="CO148" i="3"/>
  <c r="CO147" i="3"/>
  <c r="CO146" i="3"/>
  <c r="CO114" i="3"/>
  <c r="CO100" i="3"/>
  <c r="CO99" i="3"/>
  <c r="CO98" i="3"/>
  <c r="CO97" i="3"/>
  <c r="CO138" i="3"/>
  <c r="CO137" i="3"/>
  <c r="CO136" i="3"/>
  <c r="CO135" i="3"/>
  <c r="CO134" i="3"/>
  <c r="CO113" i="3"/>
  <c r="CO112" i="3"/>
  <c r="CO96" i="3"/>
  <c r="CO95" i="3"/>
  <c r="CO94" i="3"/>
  <c r="CO133" i="3"/>
  <c r="CO132" i="3"/>
  <c r="CO131" i="3"/>
  <c r="CO130" i="3"/>
  <c r="CO129" i="3"/>
  <c r="CO128" i="3"/>
  <c r="CO111" i="3"/>
  <c r="CO110" i="3"/>
  <c r="CO109" i="3"/>
  <c r="CO93" i="3"/>
  <c r="CO92" i="3"/>
  <c r="CO91" i="3"/>
  <c r="CO79" i="3"/>
  <c r="CO145" i="3"/>
  <c r="CO144" i="3"/>
  <c r="CO127" i="3"/>
  <c r="CO126" i="3"/>
  <c r="CO125" i="3"/>
  <c r="CO108" i="3"/>
  <c r="CO107" i="3"/>
  <c r="CO106" i="3"/>
  <c r="CO105" i="3"/>
  <c r="CO104" i="3"/>
  <c r="CO90" i="3"/>
  <c r="CO89" i="3"/>
  <c r="CO88" i="3"/>
  <c r="CO87" i="3"/>
  <c r="CO124" i="3"/>
  <c r="CO123" i="3"/>
  <c r="CO122" i="3"/>
  <c r="CO121" i="3"/>
  <c r="CO103" i="3"/>
  <c r="CO102" i="3"/>
  <c r="CO101" i="3"/>
  <c r="CO86" i="3"/>
  <c r="CO85" i="3"/>
  <c r="CO84" i="3"/>
  <c r="CO83" i="3"/>
  <c r="CO82" i="3"/>
  <c r="CO81" i="3"/>
  <c r="CO80" i="3"/>
  <c r="CM143" i="3"/>
  <c r="CM142" i="3"/>
  <c r="CM141" i="3"/>
  <c r="CM140" i="3"/>
  <c r="CM139" i="3"/>
  <c r="CM119" i="3"/>
  <c r="CM118" i="3"/>
  <c r="CM117" i="3"/>
  <c r="CM116" i="3"/>
  <c r="CM149" i="3"/>
  <c r="CM115" i="3"/>
  <c r="CM148" i="3"/>
  <c r="CM147" i="3"/>
  <c r="CM146" i="3"/>
  <c r="CM114" i="3"/>
  <c r="CM100" i="3"/>
  <c r="CM99" i="3"/>
  <c r="CM98" i="3"/>
  <c r="CM97" i="3"/>
  <c r="CM138" i="3"/>
  <c r="CM137" i="3"/>
  <c r="CM136" i="3"/>
  <c r="CM135" i="3"/>
  <c r="CM134" i="3"/>
  <c r="CM113" i="3"/>
  <c r="CM112" i="3"/>
  <c r="CM96" i="3"/>
  <c r="CM95" i="3"/>
  <c r="CM94" i="3"/>
  <c r="CM133" i="3"/>
  <c r="CM132" i="3"/>
  <c r="CM131" i="3"/>
  <c r="CM130" i="3"/>
  <c r="CM129" i="3"/>
  <c r="CM128" i="3"/>
  <c r="CM111" i="3"/>
  <c r="CM110" i="3"/>
  <c r="CM109" i="3"/>
  <c r="CM93" i="3"/>
  <c r="CM92" i="3"/>
  <c r="CM91" i="3"/>
  <c r="CM79" i="3"/>
  <c r="CM145" i="3"/>
  <c r="CM144" i="3"/>
  <c r="CM127" i="3"/>
  <c r="CM126" i="3"/>
  <c r="CM125" i="3"/>
  <c r="CM108" i="3"/>
  <c r="CM107" i="3"/>
  <c r="CM106" i="3"/>
  <c r="CM105" i="3"/>
  <c r="CM104" i="3"/>
  <c r="CM90" i="3"/>
  <c r="CM89" i="3"/>
  <c r="CM88" i="3"/>
  <c r="CM87" i="3"/>
  <c r="CM124" i="3"/>
  <c r="CM123" i="3"/>
  <c r="CM122" i="3"/>
  <c r="CM121" i="3"/>
  <c r="CM103" i="3"/>
  <c r="CM102" i="3"/>
  <c r="CM101" i="3"/>
  <c r="CM86" i="3"/>
  <c r="CM85" i="3"/>
  <c r="CM84" i="3"/>
  <c r="CM83" i="3"/>
  <c r="CM82" i="3"/>
  <c r="CM81" i="3"/>
  <c r="CM80" i="3"/>
  <c r="CK143" i="3"/>
  <c r="CK142" i="3"/>
  <c r="CK141" i="3"/>
  <c r="CK140" i="3"/>
  <c r="CK139" i="3"/>
  <c r="CK119" i="3"/>
  <c r="CK118" i="3"/>
  <c r="CK117" i="3"/>
  <c r="CK116" i="3"/>
  <c r="CK149" i="3"/>
  <c r="CK115" i="3"/>
  <c r="CK148" i="3"/>
  <c r="CK147" i="3"/>
  <c r="CK146" i="3"/>
  <c r="CK114" i="3"/>
  <c r="CK100" i="3"/>
  <c r="CK99" i="3"/>
  <c r="CK98" i="3"/>
  <c r="CK97" i="3"/>
  <c r="CK138" i="3"/>
  <c r="CK137" i="3"/>
  <c r="CK136" i="3"/>
  <c r="CK135" i="3"/>
  <c r="CK134" i="3"/>
  <c r="CK113" i="3"/>
  <c r="CK112" i="3"/>
  <c r="CK96" i="3"/>
  <c r="CK95" i="3"/>
  <c r="CK94" i="3"/>
  <c r="CK133" i="3"/>
  <c r="CK132" i="3"/>
  <c r="CK131" i="3"/>
  <c r="CK130" i="3"/>
  <c r="CK129" i="3"/>
  <c r="CK128" i="3"/>
  <c r="CK111" i="3"/>
  <c r="CK110" i="3"/>
  <c r="CK109" i="3"/>
  <c r="CK93" i="3"/>
  <c r="CK92" i="3"/>
  <c r="CK91" i="3"/>
  <c r="CK79" i="3"/>
  <c r="CK145" i="3"/>
  <c r="CK144" i="3"/>
  <c r="CK127" i="3"/>
  <c r="CK126" i="3"/>
  <c r="CK125" i="3"/>
  <c r="CK108" i="3"/>
  <c r="CK107" i="3"/>
  <c r="CK106" i="3"/>
  <c r="CK105" i="3"/>
  <c r="CK104" i="3"/>
  <c r="CK90" i="3"/>
  <c r="CK89" i="3"/>
  <c r="CK88" i="3"/>
  <c r="CK87" i="3"/>
  <c r="CK124" i="3"/>
  <c r="CK123" i="3"/>
  <c r="CK122" i="3"/>
  <c r="CK121" i="3"/>
  <c r="CK103" i="3"/>
  <c r="CK102" i="3"/>
  <c r="CK101" i="3"/>
  <c r="CK86" i="3"/>
  <c r="CK85" i="3"/>
  <c r="CK84" i="3"/>
  <c r="CK83" i="3"/>
  <c r="CK82" i="3"/>
  <c r="CK81" i="3"/>
  <c r="CK80" i="3"/>
  <c r="CI143" i="3"/>
  <c r="CI142" i="3"/>
  <c r="CI141" i="3"/>
  <c r="CI140" i="3"/>
  <c r="CI139" i="3"/>
  <c r="CI119" i="3"/>
  <c r="CI118" i="3"/>
  <c r="CI117" i="3"/>
  <c r="CI116" i="3"/>
  <c r="CI149" i="3"/>
  <c r="CI115" i="3"/>
  <c r="CI148" i="3"/>
  <c r="CI147" i="3"/>
  <c r="CI146" i="3"/>
  <c r="CI114" i="3"/>
  <c r="CI100" i="3"/>
  <c r="CI99" i="3"/>
  <c r="CI98" i="3"/>
  <c r="CI97" i="3"/>
  <c r="CI138" i="3"/>
  <c r="CI137" i="3"/>
  <c r="CI136" i="3"/>
  <c r="CI135" i="3"/>
  <c r="CI134" i="3"/>
  <c r="CI113" i="3"/>
  <c r="CI112" i="3"/>
  <c r="CI96" i="3"/>
  <c r="CI95" i="3"/>
  <c r="CI94" i="3"/>
  <c r="CI133" i="3"/>
  <c r="CI132" i="3"/>
  <c r="CI131" i="3"/>
  <c r="CI130" i="3"/>
  <c r="CI129" i="3"/>
  <c r="CI128" i="3"/>
  <c r="CI111" i="3"/>
  <c r="CI110" i="3"/>
  <c r="CI109" i="3"/>
  <c r="CI93" i="3"/>
  <c r="CI92" i="3"/>
  <c r="CI91" i="3"/>
  <c r="CI79" i="3"/>
  <c r="CI145" i="3"/>
  <c r="CI144" i="3"/>
  <c r="CI127" i="3"/>
  <c r="CI126" i="3"/>
  <c r="CI125" i="3"/>
  <c r="CI108" i="3"/>
  <c r="CI107" i="3"/>
  <c r="CI106" i="3"/>
  <c r="CI105" i="3"/>
  <c r="CI104" i="3"/>
  <c r="CI90" i="3"/>
  <c r="CI89" i="3"/>
  <c r="CI88" i="3"/>
  <c r="CI87" i="3"/>
  <c r="CI124" i="3"/>
  <c r="CI123" i="3"/>
  <c r="CI122" i="3"/>
  <c r="CI121" i="3"/>
  <c r="CI103" i="3"/>
  <c r="CI102" i="3"/>
  <c r="CI101" i="3"/>
  <c r="CI86" i="3"/>
  <c r="CI85" i="3"/>
  <c r="CI84" i="3"/>
  <c r="CI83" i="3"/>
  <c r="CI82" i="3"/>
  <c r="CI81" i="3"/>
  <c r="CI80" i="3"/>
  <c r="CG143" i="3"/>
  <c r="CG142" i="3"/>
  <c r="CG141" i="3"/>
  <c r="CG140" i="3"/>
  <c r="CG139" i="3"/>
  <c r="CG119" i="3"/>
  <c r="CG118" i="3"/>
  <c r="CG117" i="3"/>
  <c r="CG116" i="3"/>
  <c r="CG149" i="3"/>
  <c r="CG115" i="3"/>
  <c r="CG148" i="3"/>
  <c r="CG147" i="3"/>
  <c r="CG146" i="3"/>
  <c r="CG114" i="3"/>
  <c r="CG100" i="3"/>
  <c r="CG99" i="3"/>
  <c r="CG98" i="3"/>
  <c r="CG97" i="3"/>
  <c r="CG138" i="3"/>
  <c r="CG137" i="3"/>
  <c r="CG136" i="3"/>
  <c r="CG135" i="3"/>
  <c r="CG134" i="3"/>
  <c r="CG113" i="3"/>
  <c r="CG112" i="3"/>
  <c r="CG96" i="3"/>
  <c r="CG95" i="3"/>
  <c r="CG94" i="3"/>
  <c r="CG133" i="3"/>
  <c r="CG132" i="3"/>
  <c r="CG131" i="3"/>
  <c r="CG130" i="3"/>
  <c r="CG129" i="3"/>
  <c r="CG128" i="3"/>
  <c r="CG111" i="3"/>
  <c r="CG110" i="3"/>
  <c r="CG109" i="3"/>
  <c r="CG93" i="3"/>
  <c r="CG92" i="3"/>
  <c r="CG91" i="3"/>
  <c r="CG79" i="3"/>
  <c r="CG145" i="3"/>
  <c r="CG144" i="3"/>
  <c r="CG127" i="3"/>
  <c r="CG126" i="3"/>
  <c r="CG125" i="3"/>
  <c r="CG108" i="3"/>
  <c r="CG107" i="3"/>
  <c r="CG106" i="3"/>
  <c r="CG105" i="3"/>
  <c r="CG104" i="3"/>
  <c r="CG90" i="3"/>
  <c r="CG89" i="3"/>
  <c r="CG88" i="3"/>
  <c r="CG87" i="3"/>
  <c r="CG124" i="3"/>
  <c r="CG123" i="3"/>
  <c r="CG122" i="3"/>
  <c r="CG121" i="3"/>
  <c r="CG103" i="3"/>
  <c r="CG102" i="3"/>
  <c r="CG101" i="3"/>
  <c r="CG86" i="3"/>
  <c r="CG85" i="3"/>
  <c r="CG84" i="3"/>
  <c r="CG83" i="3"/>
  <c r="CG82" i="3"/>
  <c r="CG81" i="3"/>
  <c r="CG80" i="3"/>
  <c r="CE143" i="3"/>
  <c r="CE142" i="3"/>
  <c r="CE141" i="3"/>
  <c r="CE140" i="3"/>
  <c r="CE139" i="3"/>
  <c r="CE119" i="3"/>
  <c r="CE118" i="3"/>
  <c r="CE117" i="3"/>
  <c r="CE116" i="3"/>
  <c r="CE149" i="3"/>
  <c r="CE115" i="3"/>
  <c r="CE148" i="3"/>
  <c r="CE147" i="3"/>
  <c r="CE146" i="3"/>
  <c r="CE114" i="3"/>
  <c r="CE100" i="3"/>
  <c r="CE99" i="3"/>
  <c r="CE98" i="3"/>
  <c r="CE97" i="3"/>
  <c r="CE138" i="3"/>
  <c r="CE137" i="3"/>
  <c r="CE136" i="3"/>
  <c r="CE135" i="3"/>
  <c r="CE134" i="3"/>
  <c r="CE113" i="3"/>
  <c r="CE112" i="3"/>
  <c r="CE96" i="3"/>
  <c r="CE95" i="3"/>
  <c r="CE94" i="3"/>
  <c r="CE133" i="3"/>
  <c r="CE132" i="3"/>
  <c r="CE131" i="3"/>
  <c r="CE130" i="3"/>
  <c r="CE129" i="3"/>
  <c r="CE128" i="3"/>
  <c r="CE111" i="3"/>
  <c r="CE110" i="3"/>
  <c r="CE109" i="3"/>
  <c r="CE93" i="3"/>
  <c r="CE92" i="3"/>
  <c r="CE91" i="3"/>
  <c r="CE79" i="3"/>
  <c r="CE145" i="3"/>
  <c r="CE144" i="3"/>
  <c r="CE127" i="3"/>
  <c r="CE126" i="3"/>
  <c r="CE125" i="3"/>
  <c r="CE108" i="3"/>
  <c r="CE107" i="3"/>
  <c r="CE106" i="3"/>
  <c r="CE105" i="3"/>
  <c r="CE104" i="3"/>
  <c r="CE90" i="3"/>
  <c r="CE89" i="3"/>
  <c r="CE88" i="3"/>
  <c r="CE87" i="3"/>
  <c r="CE124" i="3"/>
  <c r="CE123" i="3"/>
  <c r="CE122" i="3"/>
  <c r="CE121" i="3"/>
  <c r="CE103" i="3"/>
  <c r="CE102" i="3"/>
  <c r="CE101" i="3"/>
  <c r="CE86" i="3"/>
  <c r="CE85" i="3"/>
  <c r="CE84" i="3"/>
  <c r="CE83" i="3"/>
  <c r="CE82" i="3"/>
  <c r="CE81" i="3"/>
  <c r="CE80" i="3"/>
  <c r="CC143" i="3"/>
  <c r="CC142" i="3"/>
  <c r="CC141" i="3"/>
  <c r="CC140" i="3"/>
  <c r="CC139" i="3"/>
  <c r="CC119" i="3"/>
  <c r="CC118" i="3"/>
  <c r="CC117" i="3"/>
  <c r="CC116" i="3"/>
  <c r="CC149" i="3"/>
  <c r="CC115" i="3"/>
  <c r="CC148" i="3"/>
  <c r="CC147" i="3"/>
  <c r="CC146" i="3"/>
  <c r="CC114" i="3"/>
  <c r="CC100" i="3"/>
  <c r="CC99" i="3"/>
  <c r="CC98" i="3"/>
  <c r="CC97" i="3"/>
  <c r="CC138" i="3"/>
  <c r="CC137" i="3"/>
  <c r="CC136" i="3"/>
  <c r="CC135" i="3"/>
  <c r="CC134" i="3"/>
  <c r="CC113" i="3"/>
  <c r="CC112" i="3"/>
  <c r="CC96" i="3"/>
  <c r="CC95" i="3"/>
  <c r="CC94" i="3"/>
  <c r="CC133" i="3"/>
  <c r="CC132" i="3"/>
  <c r="CC131" i="3"/>
  <c r="CC130" i="3"/>
  <c r="CC129" i="3"/>
  <c r="CC128" i="3"/>
  <c r="CC111" i="3"/>
  <c r="CC110" i="3"/>
  <c r="CC109" i="3"/>
  <c r="CC93" i="3"/>
  <c r="CC92" i="3"/>
  <c r="CC91" i="3"/>
  <c r="CC79" i="3"/>
  <c r="CC145" i="3"/>
  <c r="CC144" i="3"/>
  <c r="CC127" i="3"/>
  <c r="CC126" i="3"/>
  <c r="CC125" i="3"/>
  <c r="CC108" i="3"/>
  <c r="CC107" i="3"/>
  <c r="CC106" i="3"/>
  <c r="CC105" i="3"/>
  <c r="CC104" i="3"/>
  <c r="CC90" i="3"/>
  <c r="CC89" i="3"/>
  <c r="CC88" i="3"/>
  <c r="CC87" i="3"/>
  <c r="CC124" i="3"/>
  <c r="CC123" i="3"/>
  <c r="CC122" i="3"/>
  <c r="CC121" i="3"/>
  <c r="CC103" i="3"/>
  <c r="CC102" i="3"/>
  <c r="CC101" i="3"/>
  <c r="CC86" i="3"/>
  <c r="CC85" i="3"/>
  <c r="CC84" i="3"/>
  <c r="CC83" i="3"/>
  <c r="CC82" i="3"/>
  <c r="CC81" i="3"/>
  <c r="CC80" i="3"/>
  <c r="CA143" i="3"/>
  <c r="CA142" i="3"/>
  <c r="CA141" i="3"/>
  <c r="CA140" i="3"/>
  <c r="CA139" i="3"/>
  <c r="CA119" i="3"/>
  <c r="CA118" i="3"/>
  <c r="CA117" i="3"/>
  <c r="CA116" i="3"/>
  <c r="CA149" i="3"/>
  <c r="CA115" i="3"/>
  <c r="CA148" i="3"/>
  <c r="CA147" i="3"/>
  <c r="CA146" i="3"/>
  <c r="CA114" i="3"/>
  <c r="CA100" i="3"/>
  <c r="CA99" i="3"/>
  <c r="CA98" i="3"/>
  <c r="CA97" i="3"/>
  <c r="CA138" i="3"/>
  <c r="CA137" i="3"/>
  <c r="CA136" i="3"/>
  <c r="CA135" i="3"/>
  <c r="CA134" i="3"/>
  <c r="CA113" i="3"/>
  <c r="CA112" i="3"/>
  <c r="CA96" i="3"/>
  <c r="CA95" i="3"/>
  <c r="CA94" i="3"/>
  <c r="CA133" i="3"/>
  <c r="CA132" i="3"/>
  <c r="CA131" i="3"/>
  <c r="CA130" i="3"/>
  <c r="CA129" i="3"/>
  <c r="CA128" i="3"/>
  <c r="CA111" i="3"/>
  <c r="CA110" i="3"/>
  <c r="CA109" i="3"/>
  <c r="CA93" i="3"/>
  <c r="CA92" i="3"/>
  <c r="CA91" i="3"/>
  <c r="CA79" i="3"/>
  <c r="CA145" i="3"/>
  <c r="CA144" i="3"/>
  <c r="CA127" i="3"/>
  <c r="CA126" i="3"/>
  <c r="CA125" i="3"/>
  <c r="CA108" i="3"/>
  <c r="CA107" i="3"/>
  <c r="CA106" i="3"/>
  <c r="CA105" i="3"/>
  <c r="CA104" i="3"/>
  <c r="CA90" i="3"/>
  <c r="CA89" i="3"/>
  <c r="CA88" i="3"/>
  <c r="CA87" i="3"/>
  <c r="CA124" i="3"/>
  <c r="CA123" i="3"/>
  <c r="CA122" i="3"/>
  <c r="CA121" i="3"/>
  <c r="CA103" i="3"/>
  <c r="CA102" i="3"/>
  <c r="CA101" i="3"/>
  <c r="CA86" i="3"/>
  <c r="CA85" i="3"/>
  <c r="CA84" i="3"/>
  <c r="CA83" i="3"/>
  <c r="CA82" i="3"/>
  <c r="CA81" i="3"/>
  <c r="CA80" i="3"/>
  <c r="BY143" i="3"/>
  <c r="BY142" i="3"/>
  <c r="BY141" i="3"/>
  <c r="BY140" i="3"/>
  <c r="BY139" i="3"/>
  <c r="BY119" i="3"/>
  <c r="BY118" i="3"/>
  <c r="BY117" i="3"/>
  <c r="BY116" i="3"/>
  <c r="BY149" i="3"/>
  <c r="BY115" i="3"/>
  <c r="BY148" i="3"/>
  <c r="BY147" i="3"/>
  <c r="BY146" i="3"/>
  <c r="BY114" i="3"/>
  <c r="BY100" i="3"/>
  <c r="BY99" i="3"/>
  <c r="BY98" i="3"/>
  <c r="BY97" i="3"/>
  <c r="BY138" i="3"/>
  <c r="BY137" i="3"/>
  <c r="BY136" i="3"/>
  <c r="BY135" i="3"/>
  <c r="BY134" i="3"/>
  <c r="BY113" i="3"/>
  <c r="BY112" i="3"/>
  <c r="BY96" i="3"/>
  <c r="BY95" i="3"/>
  <c r="BY94" i="3"/>
  <c r="BY133" i="3"/>
  <c r="BY132" i="3"/>
  <c r="BY131" i="3"/>
  <c r="BY130" i="3"/>
  <c r="BY129" i="3"/>
  <c r="BY128" i="3"/>
  <c r="BY111" i="3"/>
  <c r="BY110" i="3"/>
  <c r="BY109" i="3"/>
  <c r="BY93" i="3"/>
  <c r="BY92" i="3"/>
  <c r="BY91" i="3"/>
  <c r="BY79" i="3"/>
  <c r="BY145" i="3"/>
  <c r="BY144" i="3"/>
  <c r="BY127" i="3"/>
  <c r="BY126" i="3"/>
  <c r="BY125" i="3"/>
  <c r="BY108" i="3"/>
  <c r="BY107" i="3"/>
  <c r="BY106" i="3"/>
  <c r="BY105" i="3"/>
  <c r="BY104" i="3"/>
  <c r="BY90" i="3"/>
  <c r="BY89" i="3"/>
  <c r="BY88" i="3"/>
  <c r="BY87" i="3"/>
  <c r="BY124" i="3"/>
  <c r="BY123" i="3"/>
  <c r="BY122" i="3"/>
  <c r="BY121" i="3"/>
  <c r="BY103" i="3"/>
  <c r="BY102" i="3"/>
  <c r="BY101" i="3"/>
  <c r="BY86" i="3"/>
  <c r="BY85" i="3"/>
  <c r="BY84" i="3"/>
  <c r="BY83" i="3"/>
  <c r="BY82" i="3"/>
  <c r="BY81" i="3"/>
  <c r="BY80" i="3"/>
  <c r="BW143" i="3"/>
  <c r="BW142" i="3"/>
  <c r="BW141" i="3"/>
  <c r="BW140" i="3"/>
  <c r="BW139" i="3"/>
  <c r="BW119" i="3"/>
  <c r="BW118" i="3"/>
  <c r="BW117" i="3"/>
  <c r="BW116" i="3"/>
  <c r="BW149" i="3"/>
  <c r="BW115" i="3"/>
  <c r="BW148" i="3"/>
  <c r="BW147" i="3"/>
  <c r="BW146" i="3"/>
  <c r="BW114" i="3"/>
  <c r="BW100" i="3"/>
  <c r="BW99" i="3"/>
  <c r="BW98" i="3"/>
  <c r="BW97" i="3"/>
  <c r="BW138" i="3"/>
  <c r="BW137" i="3"/>
  <c r="BW136" i="3"/>
  <c r="BW135" i="3"/>
  <c r="BW134" i="3"/>
  <c r="BW113" i="3"/>
  <c r="BW112" i="3"/>
  <c r="BW96" i="3"/>
  <c r="BW95" i="3"/>
  <c r="BW94" i="3"/>
  <c r="BW133" i="3"/>
  <c r="BW132" i="3"/>
  <c r="BW131" i="3"/>
  <c r="BW130" i="3"/>
  <c r="BW129" i="3"/>
  <c r="BW128" i="3"/>
  <c r="BW111" i="3"/>
  <c r="BW110" i="3"/>
  <c r="BW109" i="3"/>
  <c r="BW93" i="3"/>
  <c r="BW92" i="3"/>
  <c r="BW91" i="3"/>
  <c r="BW79" i="3"/>
  <c r="BW145" i="3"/>
  <c r="BW144" i="3"/>
  <c r="BW127" i="3"/>
  <c r="BW126" i="3"/>
  <c r="BW125" i="3"/>
  <c r="BW108" i="3"/>
  <c r="BW107" i="3"/>
  <c r="BW106" i="3"/>
  <c r="BW105" i="3"/>
  <c r="BW104" i="3"/>
  <c r="BW90" i="3"/>
  <c r="BW89" i="3"/>
  <c r="BW88" i="3"/>
  <c r="BW87" i="3"/>
  <c r="BW124" i="3"/>
  <c r="BW123" i="3"/>
  <c r="BW122" i="3"/>
  <c r="BW121" i="3"/>
  <c r="BW103" i="3"/>
  <c r="BW102" i="3"/>
  <c r="BW101" i="3"/>
  <c r="BW86" i="3"/>
  <c r="BW85" i="3"/>
  <c r="BW84" i="3"/>
  <c r="BW83" i="3"/>
  <c r="BW82" i="3"/>
  <c r="BW81" i="3"/>
  <c r="BW80" i="3"/>
  <c r="BU143" i="3"/>
  <c r="BU142" i="3"/>
  <c r="BU141" i="3"/>
  <c r="BU140" i="3"/>
  <c r="BU139" i="3"/>
  <c r="BU119" i="3"/>
  <c r="BU118" i="3"/>
  <c r="BU117" i="3"/>
  <c r="BU116" i="3"/>
  <c r="BU149" i="3"/>
  <c r="BU115" i="3"/>
  <c r="BU148" i="3"/>
  <c r="BU147" i="3"/>
  <c r="BU146" i="3"/>
  <c r="BU114" i="3"/>
  <c r="BU100" i="3"/>
  <c r="BU99" i="3"/>
  <c r="BU98" i="3"/>
  <c r="BU97" i="3"/>
  <c r="BU138" i="3"/>
  <c r="BU137" i="3"/>
  <c r="BU136" i="3"/>
  <c r="BU135" i="3"/>
  <c r="BU134" i="3"/>
  <c r="BU113" i="3"/>
  <c r="BU112" i="3"/>
  <c r="BU96" i="3"/>
  <c r="BU95" i="3"/>
  <c r="BU94" i="3"/>
  <c r="BU133" i="3"/>
  <c r="BU132" i="3"/>
  <c r="BU131" i="3"/>
  <c r="BU130" i="3"/>
  <c r="BU129" i="3"/>
  <c r="BU128" i="3"/>
  <c r="BU111" i="3"/>
  <c r="BU110" i="3"/>
  <c r="BU109" i="3"/>
  <c r="BU93" i="3"/>
  <c r="BU92" i="3"/>
  <c r="BU91" i="3"/>
  <c r="BU79" i="3"/>
  <c r="BU145" i="3"/>
  <c r="BU144" i="3"/>
  <c r="BU127" i="3"/>
  <c r="BU126" i="3"/>
  <c r="BU125" i="3"/>
  <c r="BU108" i="3"/>
  <c r="BU107" i="3"/>
  <c r="BU106" i="3"/>
  <c r="BU105" i="3"/>
  <c r="BU104" i="3"/>
  <c r="BU90" i="3"/>
  <c r="BU89" i="3"/>
  <c r="BU88" i="3"/>
  <c r="BU87" i="3"/>
  <c r="BU124" i="3"/>
  <c r="BU123" i="3"/>
  <c r="BU122" i="3"/>
  <c r="BU121" i="3"/>
  <c r="BU103" i="3"/>
  <c r="BU102" i="3"/>
  <c r="BU101" i="3"/>
  <c r="BU86" i="3"/>
  <c r="BU85" i="3"/>
  <c r="BU84" i="3"/>
  <c r="BU83" i="3"/>
  <c r="BU82" i="3"/>
  <c r="BU81" i="3"/>
  <c r="BU80" i="3"/>
  <c r="BS143" i="3"/>
  <c r="BS142" i="3"/>
  <c r="BS141" i="3"/>
  <c r="BS140" i="3"/>
  <c r="BS139" i="3"/>
  <c r="BS119" i="3"/>
  <c r="BS118" i="3"/>
  <c r="BS117" i="3"/>
  <c r="BS116" i="3"/>
  <c r="BS149" i="3"/>
  <c r="BS115" i="3"/>
  <c r="BS148" i="3"/>
  <c r="BS147" i="3"/>
  <c r="BS146" i="3"/>
  <c r="BS114" i="3"/>
  <c r="BS100" i="3"/>
  <c r="BS99" i="3"/>
  <c r="BS98" i="3"/>
  <c r="BS97" i="3"/>
  <c r="BS138" i="3"/>
  <c r="BS137" i="3"/>
  <c r="BS136" i="3"/>
  <c r="BS135" i="3"/>
  <c r="BS134" i="3"/>
  <c r="BS113" i="3"/>
  <c r="BS112" i="3"/>
  <c r="BS96" i="3"/>
  <c r="BS95" i="3"/>
  <c r="BS94" i="3"/>
  <c r="BS133" i="3"/>
  <c r="BS132" i="3"/>
  <c r="BS131" i="3"/>
  <c r="BS130" i="3"/>
  <c r="BS129" i="3"/>
  <c r="BS128" i="3"/>
  <c r="BS111" i="3"/>
  <c r="BS110" i="3"/>
  <c r="BS109" i="3"/>
  <c r="BS93" i="3"/>
  <c r="BS92" i="3"/>
  <c r="BS91" i="3"/>
  <c r="BS79" i="3"/>
  <c r="BS145" i="3"/>
  <c r="BS144" i="3"/>
  <c r="BS127" i="3"/>
  <c r="BS126" i="3"/>
  <c r="BS125" i="3"/>
  <c r="BS108" i="3"/>
  <c r="BS107" i="3"/>
  <c r="BS106" i="3"/>
  <c r="BS105" i="3"/>
  <c r="BS104" i="3"/>
  <c r="BS90" i="3"/>
  <c r="BS89" i="3"/>
  <c r="BS88" i="3"/>
  <c r="BS87" i="3"/>
  <c r="BS124" i="3"/>
  <c r="BS123" i="3"/>
  <c r="BS122" i="3"/>
  <c r="BS121" i="3"/>
  <c r="BS103" i="3"/>
  <c r="BS102" i="3"/>
  <c r="BS101" i="3"/>
  <c r="BS86" i="3"/>
  <c r="BS85" i="3"/>
  <c r="BS84" i="3"/>
  <c r="BS83" i="3"/>
  <c r="BS82" i="3"/>
  <c r="BS81" i="3"/>
  <c r="BS80" i="3"/>
  <c r="BQ143" i="3"/>
  <c r="BQ142" i="3"/>
  <c r="BQ141" i="3"/>
  <c r="BQ140" i="3"/>
  <c r="BQ139" i="3"/>
  <c r="BQ119" i="3"/>
  <c r="BQ118" i="3"/>
  <c r="BQ117" i="3"/>
  <c r="BQ116" i="3"/>
  <c r="BQ149" i="3"/>
  <c r="BQ115" i="3"/>
  <c r="BQ148" i="3"/>
  <c r="BQ147" i="3"/>
  <c r="BQ146" i="3"/>
  <c r="BQ114" i="3"/>
  <c r="BQ100" i="3"/>
  <c r="BQ99" i="3"/>
  <c r="BQ98" i="3"/>
  <c r="BQ97" i="3"/>
  <c r="BQ138" i="3"/>
  <c r="BQ137" i="3"/>
  <c r="BQ136" i="3"/>
  <c r="BQ135" i="3"/>
  <c r="BQ134" i="3"/>
  <c r="BQ113" i="3"/>
  <c r="BQ112" i="3"/>
  <c r="BQ96" i="3"/>
  <c r="BQ95" i="3"/>
  <c r="BQ94" i="3"/>
  <c r="BQ133" i="3"/>
  <c r="BQ132" i="3"/>
  <c r="BQ131" i="3"/>
  <c r="BQ130" i="3"/>
  <c r="BQ129" i="3"/>
  <c r="BQ128" i="3"/>
  <c r="BQ111" i="3"/>
  <c r="BQ110" i="3"/>
  <c r="BQ109" i="3"/>
  <c r="BQ93" i="3"/>
  <c r="BQ92" i="3"/>
  <c r="BQ91" i="3"/>
  <c r="BQ79" i="3"/>
  <c r="BQ145" i="3"/>
  <c r="BQ144" i="3"/>
  <c r="BQ127" i="3"/>
  <c r="BQ126" i="3"/>
  <c r="BQ125" i="3"/>
  <c r="BQ108" i="3"/>
  <c r="BQ107" i="3"/>
  <c r="BQ106" i="3"/>
  <c r="BQ105" i="3"/>
  <c r="BQ104" i="3"/>
  <c r="BQ90" i="3"/>
  <c r="BQ89" i="3"/>
  <c r="BQ88" i="3"/>
  <c r="BQ87" i="3"/>
  <c r="BQ124" i="3"/>
  <c r="BQ123" i="3"/>
  <c r="BQ122" i="3"/>
  <c r="BQ121" i="3"/>
  <c r="BQ103" i="3"/>
  <c r="BQ102" i="3"/>
  <c r="BQ101" i="3"/>
  <c r="BQ86" i="3"/>
  <c r="BQ85" i="3"/>
  <c r="BQ84" i="3"/>
  <c r="BQ83" i="3"/>
  <c r="BQ82" i="3"/>
  <c r="BQ81" i="3"/>
  <c r="BQ80" i="3"/>
  <c r="BO143" i="3"/>
  <c r="BO142" i="3"/>
  <c r="BO141" i="3"/>
  <c r="BO140" i="3"/>
  <c r="BO139" i="3"/>
  <c r="BO119" i="3"/>
  <c r="BO118" i="3"/>
  <c r="BO117" i="3"/>
  <c r="BO116" i="3"/>
  <c r="BO149" i="3"/>
  <c r="BO115" i="3"/>
  <c r="BO148" i="3"/>
  <c r="BO147" i="3"/>
  <c r="BO146" i="3"/>
  <c r="BO114" i="3"/>
  <c r="BO100" i="3"/>
  <c r="BO99" i="3"/>
  <c r="BO98" i="3"/>
  <c r="BO97" i="3"/>
  <c r="BO138" i="3"/>
  <c r="BO137" i="3"/>
  <c r="BO136" i="3"/>
  <c r="BO135" i="3"/>
  <c r="BO134" i="3"/>
  <c r="BO113" i="3"/>
  <c r="BO112" i="3"/>
  <c r="BO96" i="3"/>
  <c r="BO95" i="3"/>
  <c r="BO94" i="3"/>
  <c r="BO133" i="3"/>
  <c r="BO132" i="3"/>
  <c r="BO131" i="3"/>
  <c r="BO130" i="3"/>
  <c r="BO129" i="3"/>
  <c r="BO128" i="3"/>
  <c r="BO111" i="3"/>
  <c r="BO110" i="3"/>
  <c r="BO109" i="3"/>
  <c r="BO93" i="3"/>
  <c r="BO92" i="3"/>
  <c r="BO91" i="3"/>
  <c r="BO79" i="3"/>
  <c r="BO145" i="3"/>
  <c r="BO144" i="3"/>
  <c r="BO127" i="3"/>
  <c r="BO126" i="3"/>
  <c r="BO125" i="3"/>
  <c r="BO108" i="3"/>
  <c r="BO107" i="3"/>
  <c r="BO106" i="3"/>
  <c r="BO105" i="3"/>
  <c r="BO104" i="3"/>
  <c r="BO90" i="3"/>
  <c r="BO89" i="3"/>
  <c r="BO88" i="3"/>
  <c r="BO87" i="3"/>
  <c r="BO124" i="3"/>
  <c r="BO123" i="3"/>
  <c r="BO122" i="3"/>
  <c r="BO121" i="3"/>
  <c r="BO103" i="3"/>
  <c r="BO102" i="3"/>
  <c r="BO101" i="3"/>
  <c r="BO86" i="3"/>
  <c r="BO85" i="3"/>
  <c r="BO84" i="3"/>
  <c r="BO83" i="3"/>
  <c r="BO82" i="3"/>
  <c r="BO81" i="3"/>
  <c r="BO80" i="3"/>
  <c r="BM143" i="3"/>
  <c r="BM142" i="3"/>
  <c r="BM141" i="3"/>
  <c r="BM140" i="3"/>
  <c r="BM139" i="3"/>
  <c r="BM119" i="3"/>
  <c r="BM118" i="3"/>
  <c r="BM117" i="3"/>
  <c r="BM116" i="3"/>
  <c r="BM149" i="3"/>
  <c r="BM115" i="3"/>
  <c r="BM148" i="3"/>
  <c r="BM147" i="3"/>
  <c r="BM146" i="3"/>
  <c r="BM114" i="3"/>
  <c r="BM100" i="3"/>
  <c r="BM99" i="3"/>
  <c r="BM98" i="3"/>
  <c r="BM97" i="3"/>
  <c r="BM138" i="3"/>
  <c r="BM137" i="3"/>
  <c r="BM136" i="3"/>
  <c r="BM135" i="3"/>
  <c r="BM134" i="3"/>
  <c r="BM113" i="3"/>
  <c r="BM112" i="3"/>
  <c r="BM96" i="3"/>
  <c r="BM95" i="3"/>
  <c r="BM94" i="3"/>
  <c r="BM133" i="3"/>
  <c r="BM132" i="3"/>
  <c r="BM131" i="3"/>
  <c r="BM130" i="3"/>
  <c r="BM129" i="3"/>
  <c r="BM128" i="3"/>
  <c r="BM111" i="3"/>
  <c r="BM110" i="3"/>
  <c r="BM109" i="3"/>
  <c r="BM93" i="3"/>
  <c r="BM92" i="3"/>
  <c r="BM91" i="3"/>
  <c r="BM79" i="3"/>
  <c r="BM145" i="3"/>
  <c r="BM144" i="3"/>
  <c r="BM127" i="3"/>
  <c r="BM126" i="3"/>
  <c r="BM125" i="3"/>
  <c r="BM108" i="3"/>
  <c r="BM107" i="3"/>
  <c r="BM106" i="3"/>
  <c r="BM105" i="3"/>
  <c r="BM104" i="3"/>
  <c r="BM90" i="3"/>
  <c r="BM89" i="3"/>
  <c r="BM88" i="3"/>
  <c r="BM87" i="3"/>
  <c r="BM124" i="3"/>
  <c r="BM123" i="3"/>
  <c r="BM122" i="3"/>
  <c r="BM121" i="3"/>
  <c r="BM103" i="3"/>
  <c r="BM102" i="3"/>
  <c r="BM101" i="3"/>
  <c r="BM86" i="3"/>
  <c r="BM85" i="3"/>
  <c r="BM84" i="3"/>
  <c r="BM83" i="3"/>
  <c r="BM82" i="3"/>
  <c r="BM81" i="3"/>
  <c r="BM80" i="3"/>
  <c r="BK143" i="3"/>
  <c r="BK142" i="3"/>
  <c r="BK141" i="3"/>
  <c r="BK140" i="3"/>
  <c r="BK139" i="3"/>
  <c r="BK119" i="3"/>
  <c r="BK118" i="3"/>
  <c r="BK117" i="3"/>
  <c r="BK116" i="3"/>
  <c r="BK149" i="3"/>
  <c r="BK115" i="3"/>
  <c r="BK148" i="3"/>
  <c r="BK147" i="3"/>
  <c r="BK146" i="3"/>
  <c r="BK114" i="3"/>
  <c r="BK100" i="3"/>
  <c r="BK99" i="3"/>
  <c r="BK98" i="3"/>
  <c r="BK97" i="3"/>
  <c r="BK138" i="3"/>
  <c r="BK137" i="3"/>
  <c r="BK136" i="3"/>
  <c r="BK135" i="3"/>
  <c r="BK134" i="3"/>
  <c r="BK113" i="3"/>
  <c r="BK112" i="3"/>
  <c r="BK96" i="3"/>
  <c r="BK95" i="3"/>
  <c r="BK94" i="3"/>
  <c r="BK133" i="3"/>
  <c r="BK132" i="3"/>
  <c r="BK131" i="3"/>
  <c r="BK130" i="3"/>
  <c r="BK129" i="3"/>
  <c r="BK128" i="3"/>
  <c r="BK111" i="3"/>
  <c r="BK110" i="3"/>
  <c r="BK109" i="3"/>
  <c r="BK93" i="3"/>
  <c r="BK92" i="3"/>
  <c r="BK91" i="3"/>
  <c r="BK79" i="3"/>
  <c r="BK145" i="3"/>
  <c r="BK144" i="3"/>
  <c r="BK127" i="3"/>
  <c r="BK126" i="3"/>
  <c r="BK125" i="3"/>
  <c r="BK108" i="3"/>
  <c r="BK107" i="3"/>
  <c r="BK106" i="3"/>
  <c r="BK105" i="3"/>
  <c r="BK104" i="3"/>
  <c r="BK90" i="3"/>
  <c r="BK89" i="3"/>
  <c r="BK88" i="3"/>
  <c r="BK87" i="3"/>
  <c r="BK124" i="3"/>
  <c r="BK123" i="3"/>
  <c r="BK122" i="3"/>
  <c r="BK121" i="3"/>
  <c r="BK103" i="3"/>
  <c r="BK102" i="3"/>
  <c r="BK101" i="3"/>
  <c r="BK86" i="3"/>
  <c r="BK85" i="3"/>
  <c r="BK84" i="3"/>
  <c r="BK83" i="3"/>
  <c r="BK82" i="3"/>
  <c r="BK81" i="3"/>
  <c r="BK80" i="3"/>
  <c r="BI143" i="3"/>
  <c r="BI142" i="3"/>
  <c r="BI141" i="3"/>
  <c r="BI140" i="3"/>
  <c r="BI139" i="3"/>
  <c r="BI119" i="3"/>
  <c r="BI118" i="3"/>
  <c r="BI117" i="3"/>
  <c r="BI116" i="3"/>
  <c r="BI149" i="3"/>
  <c r="BI115" i="3"/>
  <c r="BI148" i="3"/>
  <c r="BI147" i="3"/>
  <c r="BI146" i="3"/>
  <c r="BI114" i="3"/>
  <c r="BI100" i="3"/>
  <c r="BI99" i="3"/>
  <c r="BI98" i="3"/>
  <c r="BI97" i="3"/>
  <c r="BI138" i="3"/>
  <c r="BI137" i="3"/>
  <c r="BI136" i="3"/>
  <c r="BI135" i="3"/>
  <c r="BI134" i="3"/>
  <c r="BI113" i="3"/>
  <c r="BI112" i="3"/>
  <c r="BI96" i="3"/>
  <c r="BI95" i="3"/>
  <c r="BI94" i="3"/>
  <c r="BI133" i="3"/>
  <c r="BI132" i="3"/>
  <c r="BI131" i="3"/>
  <c r="BI130" i="3"/>
  <c r="BI129" i="3"/>
  <c r="BI128" i="3"/>
  <c r="BI111" i="3"/>
  <c r="BI110" i="3"/>
  <c r="BI109" i="3"/>
  <c r="BI93" i="3"/>
  <c r="BI92" i="3"/>
  <c r="BI91" i="3"/>
  <c r="BI79" i="3"/>
  <c r="BI145" i="3"/>
  <c r="BI144" i="3"/>
  <c r="BI127" i="3"/>
  <c r="BI126" i="3"/>
  <c r="BI125" i="3"/>
  <c r="BI108" i="3"/>
  <c r="BI107" i="3"/>
  <c r="BI106" i="3"/>
  <c r="BI105" i="3"/>
  <c r="BI104" i="3"/>
  <c r="BI90" i="3"/>
  <c r="BI89" i="3"/>
  <c r="BI88" i="3"/>
  <c r="BI87" i="3"/>
  <c r="BI124" i="3"/>
  <c r="BI123" i="3"/>
  <c r="BI122" i="3"/>
  <c r="BI121" i="3"/>
  <c r="BI103" i="3"/>
  <c r="BI102" i="3"/>
  <c r="BI101" i="3"/>
  <c r="BI86" i="3"/>
  <c r="BI85" i="3"/>
  <c r="BI84" i="3"/>
  <c r="BI83" i="3"/>
  <c r="BI82" i="3"/>
  <c r="BI81" i="3"/>
  <c r="BI80" i="3"/>
  <c r="BG143" i="3"/>
  <c r="BG142" i="3"/>
  <c r="BG141" i="3"/>
  <c r="BG140" i="3"/>
  <c r="BG139" i="3"/>
  <c r="BG119" i="3"/>
  <c r="BG118" i="3"/>
  <c r="BG117" i="3"/>
  <c r="BG116" i="3"/>
  <c r="BG149" i="3"/>
  <c r="BG115" i="3"/>
  <c r="BG148" i="3"/>
  <c r="BG147" i="3"/>
  <c r="BG146" i="3"/>
  <c r="BG114" i="3"/>
  <c r="BG100" i="3"/>
  <c r="BG99" i="3"/>
  <c r="BG98" i="3"/>
  <c r="BG97" i="3"/>
  <c r="BG138" i="3"/>
  <c r="BG137" i="3"/>
  <c r="BG136" i="3"/>
  <c r="BG135" i="3"/>
  <c r="BG134" i="3"/>
  <c r="BG113" i="3"/>
  <c r="BG112" i="3"/>
  <c r="BG96" i="3"/>
  <c r="BG95" i="3"/>
  <c r="BG94" i="3"/>
  <c r="BG133" i="3"/>
  <c r="BG132" i="3"/>
  <c r="BG131" i="3"/>
  <c r="BG130" i="3"/>
  <c r="BG129" i="3"/>
  <c r="BG128" i="3"/>
  <c r="BG111" i="3"/>
  <c r="BG110" i="3"/>
  <c r="BG109" i="3"/>
  <c r="BG93" i="3"/>
  <c r="BG92" i="3"/>
  <c r="BG91" i="3"/>
  <c r="BG79" i="3"/>
  <c r="BG145" i="3"/>
  <c r="BG144" i="3"/>
  <c r="BG127" i="3"/>
  <c r="BG126" i="3"/>
  <c r="BG125" i="3"/>
  <c r="BG108" i="3"/>
  <c r="BG107" i="3"/>
  <c r="BG106" i="3"/>
  <c r="BG105" i="3"/>
  <c r="BG104" i="3"/>
  <c r="BG90" i="3"/>
  <c r="BG89" i="3"/>
  <c r="BG88" i="3"/>
  <c r="BG87" i="3"/>
  <c r="BG124" i="3"/>
  <c r="BG123" i="3"/>
  <c r="BG122" i="3"/>
  <c r="BG121" i="3"/>
  <c r="BG103" i="3"/>
  <c r="BG102" i="3"/>
  <c r="BG101" i="3"/>
  <c r="BG86" i="3"/>
  <c r="BG85" i="3"/>
  <c r="BG84" i="3"/>
  <c r="BG83" i="3"/>
  <c r="BG82" i="3"/>
  <c r="BG81" i="3"/>
  <c r="BG80" i="3"/>
  <c r="BE143" i="3"/>
  <c r="BE142" i="3"/>
  <c r="BE141" i="3"/>
  <c r="BE140" i="3"/>
  <c r="BE139" i="3"/>
  <c r="BE119" i="3"/>
  <c r="BE118" i="3"/>
  <c r="BE117" i="3"/>
  <c r="BE116" i="3"/>
  <c r="BE149" i="3"/>
  <c r="BE115" i="3"/>
  <c r="BE148" i="3"/>
  <c r="BE147" i="3"/>
  <c r="BE146" i="3"/>
  <c r="BE114" i="3"/>
  <c r="BE100" i="3"/>
  <c r="BE99" i="3"/>
  <c r="BE98" i="3"/>
  <c r="BE97" i="3"/>
  <c r="BE138" i="3"/>
  <c r="BE137" i="3"/>
  <c r="BE136" i="3"/>
  <c r="BE135" i="3"/>
  <c r="BE134" i="3"/>
  <c r="BE113" i="3"/>
  <c r="BE112" i="3"/>
  <c r="BE96" i="3"/>
  <c r="BE95" i="3"/>
  <c r="BE94" i="3"/>
  <c r="BE133" i="3"/>
  <c r="BE132" i="3"/>
  <c r="BE131" i="3"/>
  <c r="BE130" i="3"/>
  <c r="BE129" i="3"/>
  <c r="BE128" i="3"/>
  <c r="BE111" i="3"/>
  <c r="BE110" i="3"/>
  <c r="BE109" i="3"/>
  <c r="BE93" i="3"/>
  <c r="BE92" i="3"/>
  <c r="BE91" i="3"/>
  <c r="BE79" i="3"/>
  <c r="BE145" i="3"/>
  <c r="BE144" i="3"/>
  <c r="BE127" i="3"/>
  <c r="BE126" i="3"/>
  <c r="BE125" i="3"/>
  <c r="BE108" i="3"/>
  <c r="BE107" i="3"/>
  <c r="BE106" i="3"/>
  <c r="BE105" i="3"/>
  <c r="BE104" i="3"/>
  <c r="BE90" i="3"/>
  <c r="BE89" i="3"/>
  <c r="BE88" i="3"/>
  <c r="BE87" i="3"/>
  <c r="BE124" i="3"/>
  <c r="BE123" i="3"/>
  <c r="BE122" i="3"/>
  <c r="BE121" i="3"/>
  <c r="BE103" i="3"/>
  <c r="BE102" i="3"/>
  <c r="BE101" i="3"/>
  <c r="BE86" i="3"/>
  <c r="BE85" i="3"/>
  <c r="BE84" i="3"/>
  <c r="BE83" i="3"/>
  <c r="BE82" i="3"/>
  <c r="BE81" i="3"/>
  <c r="BE80" i="3"/>
  <c r="BC143" i="3"/>
  <c r="BC142" i="3"/>
  <c r="BC141" i="3"/>
  <c r="BC140" i="3"/>
  <c r="BC139" i="3"/>
  <c r="BC119" i="3"/>
  <c r="BC118" i="3"/>
  <c r="BC117" i="3"/>
  <c r="BC116" i="3"/>
  <c r="BC149" i="3"/>
  <c r="BC115" i="3"/>
  <c r="BC148" i="3"/>
  <c r="BC147" i="3"/>
  <c r="BC146" i="3"/>
  <c r="BC114" i="3"/>
  <c r="BC100" i="3"/>
  <c r="BC99" i="3"/>
  <c r="BC98" i="3"/>
  <c r="BC97" i="3"/>
  <c r="BC138" i="3"/>
  <c r="BC137" i="3"/>
  <c r="BC136" i="3"/>
  <c r="BC135" i="3"/>
  <c r="BC134" i="3"/>
  <c r="BC113" i="3"/>
  <c r="BC112" i="3"/>
  <c r="BC96" i="3"/>
  <c r="BC95" i="3"/>
  <c r="BC94" i="3"/>
  <c r="BC133" i="3"/>
  <c r="BC132" i="3"/>
  <c r="BC131" i="3"/>
  <c r="BC130" i="3"/>
  <c r="BC129" i="3"/>
  <c r="BC128" i="3"/>
  <c r="BC111" i="3"/>
  <c r="BC110" i="3"/>
  <c r="BC109" i="3"/>
  <c r="BC93" i="3"/>
  <c r="BC92" i="3"/>
  <c r="BC91" i="3"/>
  <c r="BC79" i="3"/>
  <c r="BC145" i="3"/>
  <c r="BC144" i="3"/>
  <c r="BC127" i="3"/>
  <c r="BC126" i="3"/>
  <c r="BC125" i="3"/>
  <c r="BC108" i="3"/>
  <c r="BC107" i="3"/>
  <c r="BC106" i="3"/>
  <c r="BC105" i="3"/>
  <c r="BC104" i="3"/>
  <c r="BC90" i="3"/>
  <c r="BC89" i="3"/>
  <c r="BC88" i="3"/>
  <c r="BC87" i="3"/>
  <c r="BC124" i="3"/>
  <c r="BC123" i="3"/>
  <c r="BC122" i="3"/>
  <c r="BC121" i="3"/>
  <c r="BC103" i="3"/>
  <c r="BC102" i="3"/>
  <c r="BC101" i="3"/>
  <c r="BC86" i="3"/>
  <c r="BC85" i="3"/>
  <c r="BC84" i="3"/>
  <c r="BC83" i="3"/>
  <c r="BC82" i="3"/>
  <c r="BC81" i="3"/>
  <c r="BC80" i="3"/>
  <c r="BA143" i="3"/>
  <c r="BA142" i="3"/>
  <c r="BA141" i="3"/>
  <c r="BA140" i="3"/>
  <c r="BA139" i="3"/>
  <c r="BA119" i="3"/>
  <c r="BA118" i="3"/>
  <c r="BA117" i="3"/>
  <c r="BA116" i="3"/>
  <c r="BA149" i="3"/>
  <c r="BA115" i="3"/>
  <c r="BA148" i="3"/>
  <c r="BA147" i="3"/>
  <c r="BA146" i="3"/>
  <c r="BA114" i="3"/>
  <c r="BA100" i="3"/>
  <c r="BA99" i="3"/>
  <c r="BA98" i="3"/>
  <c r="BA97" i="3"/>
  <c r="BA138" i="3"/>
  <c r="BA137" i="3"/>
  <c r="BA136" i="3"/>
  <c r="BA135" i="3"/>
  <c r="BA134" i="3"/>
  <c r="BA113" i="3"/>
  <c r="BA112" i="3"/>
  <c r="BA96" i="3"/>
  <c r="BA95" i="3"/>
  <c r="BA94" i="3"/>
  <c r="BA133" i="3"/>
  <c r="BA132" i="3"/>
  <c r="BA131" i="3"/>
  <c r="BA130" i="3"/>
  <c r="BA129" i="3"/>
  <c r="BA128" i="3"/>
  <c r="BA111" i="3"/>
  <c r="BA110" i="3"/>
  <c r="BA109" i="3"/>
  <c r="BA93" i="3"/>
  <c r="BA92" i="3"/>
  <c r="BA91" i="3"/>
  <c r="BA79" i="3"/>
  <c r="BA145" i="3"/>
  <c r="BA144" i="3"/>
  <c r="BA127" i="3"/>
  <c r="BA126" i="3"/>
  <c r="BA125" i="3"/>
  <c r="BA108" i="3"/>
  <c r="BA107" i="3"/>
  <c r="BA106" i="3"/>
  <c r="BA105" i="3"/>
  <c r="BA104" i="3"/>
  <c r="BA90" i="3"/>
  <c r="BA89" i="3"/>
  <c r="BA88" i="3"/>
  <c r="BA87" i="3"/>
  <c r="BA124" i="3"/>
  <c r="BA123" i="3"/>
  <c r="BA122" i="3"/>
  <c r="BA121" i="3"/>
  <c r="BA103" i="3"/>
  <c r="BA102" i="3"/>
  <c r="BA101" i="3"/>
  <c r="BA86" i="3"/>
  <c r="BA85" i="3"/>
  <c r="BA84" i="3"/>
  <c r="BA83" i="3"/>
  <c r="BA82" i="3"/>
  <c r="BA81" i="3"/>
  <c r="BA80" i="3"/>
  <c r="AY143" i="3"/>
  <c r="AY142" i="3"/>
  <c r="AY141" i="3"/>
  <c r="AY140" i="3"/>
  <c r="AY139" i="3"/>
  <c r="AY119" i="3"/>
  <c r="AY118" i="3"/>
  <c r="AY117" i="3"/>
  <c r="AY116" i="3"/>
  <c r="AY149" i="3"/>
  <c r="AY115" i="3"/>
  <c r="AY148" i="3"/>
  <c r="AY147" i="3"/>
  <c r="AY146" i="3"/>
  <c r="AY114" i="3"/>
  <c r="AY100" i="3"/>
  <c r="AY99" i="3"/>
  <c r="AY98" i="3"/>
  <c r="AY97" i="3"/>
  <c r="AY138" i="3"/>
  <c r="AY137" i="3"/>
  <c r="AY136" i="3"/>
  <c r="AY135" i="3"/>
  <c r="AY134" i="3"/>
  <c r="AY113" i="3"/>
  <c r="AY112" i="3"/>
  <c r="AY96" i="3"/>
  <c r="AY95" i="3"/>
  <c r="AY94" i="3"/>
  <c r="AY133" i="3"/>
  <c r="AY132" i="3"/>
  <c r="AY131" i="3"/>
  <c r="AY130" i="3"/>
  <c r="AY129" i="3"/>
  <c r="AY128" i="3"/>
  <c r="AY111" i="3"/>
  <c r="AY110" i="3"/>
  <c r="AY109" i="3"/>
  <c r="AY93" i="3"/>
  <c r="AY92" i="3"/>
  <c r="AY91" i="3"/>
  <c r="AY79" i="3"/>
  <c r="AY145" i="3"/>
  <c r="AY144" i="3"/>
  <c r="AY127" i="3"/>
  <c r="AY126" i="3"/>
  <c r="AY125" i="3"/>
  <c r="AY108" i="3"/>
  <c r="AY107" i="3"/>
  <c r="AY106" i="3"/>
  <c r="AY105" i="3"/>
  <c r="AY104" i="3"/>
  <c r="AY90" i="3"/>
  <c r="AY89" i="3"/>
  <c r="AY88" i="3"/>
  <c r="AY87" i="3"/>
  <c r="AY124" i="3"/>
  <c r="AY123" i="3"/>
  <c r="AY122" i="3"/>
  <c r="AY121" i="3"/>
  <c r="AY103" i="3"/>
  <c r="AY102" i="3"/>
  <c r="AY101" i="3"/>
  <c r="AY86" i="3"/>
  <c r="AY85" i="3"/>
  <c r="AY84" i="3"/>
  <c r="AY83" i="3"/>
  <c r="AY82" i="3"/>
  <c r="AY81" i="3"/>
  <c r="AY80" i="3"/>
  <c r="AW143" i="3"/>
  <c r="AW142" i="3"/>
  <c r="AW141" i="3"/>
  <c r="AW140" i="3"/>
  <c r="AW139" i="3"/>
  <c r="AW119" i="3"/>
  <c r="AW118" i="3"/>
  <c r="AW117" i="3"/>
  <c r="AW116" i="3"/>
  <c r="AW149" i="3"/>
  <c r="AW115" i="3"/>
  <c r="AW148" i="3"/>
  <c r="AW147" i="3"/>
  <c r="AW146" i="3"/>
  <c r="AW114" i="3"/>
  <c r="AW100" i="3"/>
  <c r="AW99" i="3"/>
  <c r="AW98" i="3"/>
  <c r="AW97" i="3"/>
  <c r="AW138" i="3"/>
  <c r="AW137" i="3"/>
  <c r="AW136" i="3"/>
  <c r="AW135" i="3"/>
  <c r="AW134" i="3"/>
  <c r="AW113" i="3"/>
  <c r="AW112" i="3"/>
  <c r="AW96" i="3"/>
  <c r="AW95" i="3"/>
  <c r="AW94" i="3"/>
  <c r="AW133" i="3"/>
  <c r="AW132" i="3"/>
  <c r="AW131" i="3"/>
  <c r="AW130" i="3"/>
  <c r="AW129" i="3"/>
  <c r="AW128" i="3"/>
  <c r="AW111" i="3"/>
  <c r="AW110" i="3"/>
  <c r="AW109" i="3"/>
  <c r="AW93" i="3"/>
  <c r="AW92" i="3"/>
  <c r="AW91" i="3"/>
  <c r="AW79" i="3"/>
  <c r="AW145" i="3"/>
  <c r="AW144" i="3"/>
  <c r="AW127" i="3"/>
  <c r="AW126" i="3"/>
  <c r="AW125" i="3"/>
  <c r="AW108" i="3"/>
  <c r="AW107" i="3"/>
  <c r="AW106" i="3"/>
  <c r="AW105" i="3"/>
  <c r="AW104" i="3"/>
  <c r="AW90" i="3"/>
  <c r="AW89" i="3"/>
  <c r="AW88" i="3"/>
  <c r="AW87" i="3"/>
  <c r="AW124" i="3"/>
  <c r="AW123" i="3"/>
  <c r="AW122" i="3"/>
  <c r="AW121" i="3"/>
  <c r="AW103" i="3"/>
  <c r="AW102" i="3"/>
  <c r="AW101" i="3"/>
  <c r="AW86" i="3"/>
  <c r="AW85" i="3"/>
  <c r="AW84" i="3"/>
  <c r="AW83" i="3"/>
  <c r="AW82" i="3"/>
  <c r="AW81" i="3"/>
  <c r="AW80" i="3"/>
  <c r="AU143" i="3"/>
  <c r="AU142" i="3"/>
  <c r="AU141" i="3"/>
  <c r="AU140" i="3"/>
  <c r="AU139" i="3"/>
  <c r="AU119" i="3"/>
  <c r="AU118" i="3"/>
  <c r="AU117" i="3"/>
  <c r="AU116" i="3"/>
  <c r="AU149" i="3"/>
  <c r="AU115" i="3"/>
  <c r="AU148" i="3"/>
  <c r="AU147" i="3"/>
  <c r="AU146" i="3"/>
  <c r="AU114" i="3"/>
  <c r="AU100" i="3"/>
  <c r="AU99" i="3"/>
  <c r="AU98" i="3"/>
  <c r="AU97" i="3"/>
  <c r="AU138" i="3"/>
  <c r="AU137" i="3"/>
  <c r="AU136" i="3"/>
  <c r="AU135" i="3"/>
  <c r="AU134" i="3"/>
  <c r="AU113" i="3"/>
  <c r="AU112" i="3"/>
  <c r="AU96" i="3"/>
  <c r="AU95" i="3"/>
  <c r="AU94" i="3"/>
  <c r="AU133" i="3"/>
  <c r="AU132" i="3"/>
  <c r="AU131" i="3"/>
  <c r="AU130" i="3"/>
  <c r="AU129" i="3"/>
  <c r="AU128" i="3"/>
  <c r="AU111" i="3"/>
  <c r="AU110" i="3"/>
  <c r="AU109" i="3"/>
  <c r="AU93" i="3"/>
  <c r="AU92" i="3"/>
  <c r="AU91" i="3"/>
  <c r="AU79" i="3"/>
  <c r="AU145" i="3"/>
  <c r="AU144" i="3"/>
  <c r="AU127" i="3"/>
  <c r="AU126" i="3"/>
  <c r="AU125" i="3"/>
  <c r="AU108" i="3"/>
  <c r="AU107" i="3"/>
  <c r="AU106" i="3"/>
  <c r="AU105" i="3"/>
  <c r="AU104" i="3"/>
  <c r="AU90" i="3"/>
  <c r="AU89" i="3"/>
  <c r="AU88" i="3"/>
  <c r="AU87" i="3"/>
  <c r="AU124" i="3"/>
  <c r="AU123" i="3"/>
  <c r="AU122" i="3"/>
  <c r="AU121" i="3"/>
  <c r="AU103" i="3"/>
  <c r="AU102" i="3"/>
  <c r="AU101" i="3"/>
  <c r="AU86" i="3"/>
  <c r="AU85" i="3"/>
  <c r="AU84" i="3"/>
  <c r="AU83" i="3"/>
  <c r="AU82" i="3"/>
  <c r="AU81" i="3"/>
  <c r="AU80" i="3"/>
  <c r="AS143" i="3"/>
  <c r="AS142" i="3"/>
  <c r="AS141" i="3"/>
  <c r="AS140" i="3"/>
  <c r="AS139" i="3"/>
  <c r="AS119" i="3"/>
  <c r="AS118" i="3"/>
  <c r="AS117" i="3"/>
  <c r="AS116" i="3"/>
  <c r="AS149" i="3"/>
  <c r="AS115" i="3"/>
  <c r="AS148" i="3"/>
  <c r="AS147" i="3"/>
  <c r="AS146" i="3"/>
  <c r="AS114" i="3"/>
  <c r="AS100" i="3"/>
  <c r="AS99" i="3"/>
  <c r="AS98" i="3"/>
  <c r="AS97" i="3"/>
  <c r="AS138" i="3"/>
  <c r="AS137" i="3"/>
  <c r="AS136" i="3"/>
  <c r="AS135" i="3"/>
  <c r="AS134" i="3"/>
  <c r="AS113" i="3"/>
  <c r="AS112" i="3"/>
  <c r="AS96" i="3"/>
  <c r="AS95" i="3"/>
  <c r="AS94" i="3"/>
  <c r="AS133" i="3"/>
  <c r="AS132" i="3"/>
  <c r="AS131" i="3"/>
  <c r="AS130" i="3"/>
  <c r="AS129" i="3"/>
  <c r="AS128" i="3"/>
  <c r="AS111" i="3"/>
  <c r="AS110" i="3"/>
  <c r="AS109" i="3"/>
  <c r="AS93" i="3"/>
  <c r="AS92" i="3"/>
  <c r="AS91" i="3"/>
  <c r="AS79" i="3"/>
  <c r="AS145" i="3"/>
  <c r="AS144" i="3"/>
  <c r="AS127" i="3"/>
  <c r="AS126" i="3"/>
  <c r="AS125" i="3"/>
  <c r="AS108" i="3"/>
  <c r="AS107" i="3"/>
  <c r="AS106" i="3"/>
  <c r="AS105" i="3"/>
  <c r="AS104" i="3"/>
  <c r="AS90" i="3"/>
  <c r="AS89" i="3"/>
  <c r="AS88" i="3"/>
  <c r="AS87" i="3"/>
  <c r="AS124" i="3"/>
  <c r="AS123" i="3"/>
  <c r="AS122" i="3"/>
  <c r="AS121" i="3"/>
  <c r="AS103" i="3"/>
  <c r="AS102" i="3"/>
  <c r="AS101" i="3"/>
  <c r="AS86" i="3"/>
  <c r="AS85" i="3"/>
  <c r="AS84" i="3"/>
  <c r="AS83" i="3"/>
  <c r="AS82" i="3"/>
  <c r="AS81" i="3"/>
  <c r="AS80" i="3"/>
  <c r="AQ143" i="3"/>
  <c r="AQ142" i="3"/>
  <c r="AQ141" i="3"/>
  <c r="AQ140" i="3"/>
  <c r="AQ139" i="3"/>
  <c r="AQ119" i="3"/>
  <c r="AQ118" i="3"/>
  <c r="AQ117" i="3"/>
  <c r="AQ116" i="3"/>
  <c r="AQ149" i="3"/>
  <c r="AQ115" i="3"/>
  <c r="AQ148" i="3"/>
  <c r="AQ147" i="3"/>
  <c r="AQ146" i="3"/>
  <c r="AQ114" i="3"/>
  <c r="AQ100" i="3"/>
  <c r="AQ99" i="3"/>
  <c r="AQ98" i="3"/>
  <c r="AQ97" i="3"/>
  <c r="AQ138" i="3"/>
  <c r="AQ137" i="3"/>
  <c r="AQ136" i="3"/>
  <c r="AQ135" i="3"/>
  <c r="AQ134" i="3"/>
  <c r="AQ113" i="3"/>
  <c r="AQ112" i="3"/>
  <c r="AQ96" i="3"/>
  <c r="AQ95" i="3"/>
  <c r="AQ94" i="3"/>
  <c r="AQ133" i="3"/>
  <c r="AQ132" i="3"/>
  <c r="AQ131" i="3"/>
  <c r="AQ130" i="3"/>
  <c r="AQ129" i="3"/>
  <c r="AQ128" i="3"/>
  <c r="AQ111" i="3"/>
  <c r="AQ110" i="3"/>
  <c r="AQ109" i="3"/>
  <c r="AQ93" i="3"/>
  <c r="AQ92" i="3"/>
  <c r="AQ91" i="3"/>
  <c r="AQ79" i="3"/>
  <c r="AQ145" i="3"/>
  <c r="AQ144" i="3"/>
  <c r="AQ127" i="3"/>
  <c r="AQ126" i="3"/>
  <c r="AQ125" i="3"/>
  <c r="AQ108" i="3"/>
  <c r="AQ107" i="3"/>
  <c r="AQ106" i="3"/>
  <c r="AQ105" i="3"/>
  <c r="AQ104" i="3"/>
  <c r="AQ90" i="3"/>
  <c r="AQ89" i="3"/>
  <c r="AQ88" i="3"/>
  <c r="AQ87" i="3"/>
  <c r="AQ124" i="3"/>
  <c r="AQ123" i="3"/>
  <c r="AQ122" i="3"/>
  <c r="AQ121" i="3"/>
  <c r="AQ103" i="3"/>
  <c r="AQ102" i="3"/>
  <c r="AQ101" i="3"/>
  <c r="AQ86" i="3"/>
  <c r="AQ85" i="3"/>
  <c r="AQ84" i="3"/>
  <c r="AQ83" i="3"/>
  <c r="AQ82" i="3"/>
  <c r="AQ81" i="3"/>
  <c r="AQ80" i="3"/>
  <c r="AO143" i="3"/>
  <c r="AO142" i="3"/>
  <c r="AO141" i="3"/>
  <c r="AO140" i="3"/>
  <c r="AO139" i="3"/>
  <c r="AO119" i="3"/>
  <c r="AO118" i="3"/>
  <c r="AO117" i="3"/>
  <c r="AO116" i="3"/>
  <c r="AO149" i="3"/>
  <c r="AO115" i="3"/>
  <c r="AO148" i="3"/>
  <c r="AO147" i="3"/>
  <c r="AO146" i="3"/>
  <c r="AO114" i="3"/>
  <c r="AO100" i="3"/>
  <c r="AO99" i="3"/>
  <c r="AO98" i="3"/>
  <c r="AO97" i="3"/>
  <c r="AO138" i="3"/>
  <c r="AO137" i="3"/>
  <c r="AO136" i="3"/>
  <c r="AO135" i="3"/>
  <c r="AO134" i="3"/>
  <c r="AO113" i="3"/>
  <c r="AO112" i="3"/>
  <c r="AO96" i="3"/>
  <c r="AO95" i="3"/>
  <c r="AO94" i="3"/>
  <c r="AO133" i="3"/>
  <c r="AO132" i="3"/>
  <c r="AO131" i="3"/>
  <c r="AO130" i="3"/>
  <c r="AO129" i="3"/>
  <c r="AO128" i="3"/>
  <c r="AO111" i="3"/>
  <c r="AO110" i="3"/>
  <c r="AO109" i="3"/>
  <c r="AO93" i="3"/>
  <c r="AO92" i="3"/>
  <c r="AO91" i="3"/>
  <c r="AO79" i="3"/>
  <c r="AO145" i="3"/>
  <c r="AO144" i="3"/>
  <c r="AO127" i="3"/>
  <c r="AO126" i="3"/>
  <c r="AO125" i="3"/>
  <c r="AO108" i="3"/>
  <c r="AO107" i="3"/>
  <c r="AO106" i="3"/>
  <c r="AO105" i="3"/>
  <c r="AO104" i="3"/>
  <c r="AO90" i="3"/>
  <c r="AO89" i="3"/>
  <c r="AO88" i="3"/>
  <c r="AO87" i="3"/>
  <c r="AO124" i="3"/>
  <c r="AO123" i="3"/>
  <c r="AO122" i="3"/>
  <c r="AO121" i="3"/>
  <c r="AO103" i="3"/>
  <c r="AO102" i="3"/>
  <c r="AO101" i="3"/>
  <c r="AO86" i="3"/>
  <c r="AO85" i="3"/>
  <c r="AO84" i="3"/>
  <c r="AO83" i="3"/>
  <c r="AO82" i="3"/>
  <c r="AO81" i="3"/>
  <c r="AO80" i="3"/>
  <c r="AM143" i="3"/>
  <c r="AM142" i="3"/>
  <c r="AM141" i="3"/>
  <c r="AM140" i="3"/>
  <c r="AM139" i="3"/>
  <c r="AM119" i="3"/>
  <c r="AM118" i="3"/>
  <c r="AM117" i="3"/>
  <c r="AM116" i="3"/>
  <c r="AM149" i="3"/>
  <c r="AM115" i="3"/>
  <c r="AM148" i="3"/>
  <c r="AM147" i="3"/>
  <c r="AM146" i="3"/>
  <c r="AM114" i="3"/>
  <c r="AM100" i="3"/>
  <c r="AM99" i="3"/>
  <c r="AM98" i="3"/>
  <c r="AM97" i="3"/>
  <c r="AM138" i="3"/>
  <c r="AM137" i="3"/>
  <c r="AM136" i="3"/>
  <c r="AM135" i="3"/>
  <c r="AM134" i="3"/>
  <c r="AM113" i="3"/>
  <c r="AM112" i="3"/>
  <c r="AM96" i="3"/>
  <c r="AM95" i="3"/>
  <c r="AM94" i="3"/>
  <c r="AM133" i="3"/>
  <c r="AM132" i="3"/>
  <c r="AM131" i="3"/>
  <c r="AM130" i="3"/>
  <c r="AM129" i="3"/>
  <c r="AM128" i="3"/>
  <c r="AM111" i="3"/>
  <c r="AM110" i="3"/>
  <c r="AM109" i="3"/>
  <c r="AM93" i="3"/>
  <c r="AM92" i="3"/>
  <c r="AM91" i="3"/>
  <c r="AM79" i="3"/>
  <c r="AM145" i="3"/>
  <c r="AM144" i="3"/>
  <c r="AM127" i="3"/>
  <c r="AM126" i="3"/>
  <c r="AM125" i="3"/>
  <c r="AM108" i="3"/>
  <c r="AM107" i="3"/>
  <c r="AM106" i="3"/>
  <c r="AM105" i="3"/>
  <c r="AM104" i="3"/>
  <c r="AM90" i="3"/>
  <c r="AM89" i="3"/>
  <c r="AM88" i="3"/>
  <c r="AM87" i="3"/>
  <c r="AM124" i="3"/>
  <c r="AM123" i="3"/>
  <c r="AM122" i="3"/>
  <c r="AM121" i="3"/>
  <c r="AM103" i="3"/>
  <c r="AM102" i="3"/>
  <c r="AM101" i="3"/>
  <c r="AM86" i="3"/>
  <c r="AM85" i="3"/>
  <c r="AM84" i="3"/>
  <c r="AM83" i="3"/>
  <c r="AM82" i="3"/>
  <c r="AM81" i="3"/>
  <c r="AM80" i="3"/>
  <c r="AK143" i="3"/>
  <c r="AK142" i="3"/>
  <c r="AK141" i="3"/>
  <c r="AK140" i="3"/>
  <c r="AK139" i="3"/>
  <c r="AK119" i="3"/>
  <c r="AK118" i="3"/>
  <c r="AK117" i="3"/>
  <c r="AK116" i="3"/>
  <c r="AK149" i="3"/>
  <c r="AK115" i="3"/>
  <c r="AK148" i="3"/>
  <c r="AK147" i="3"/>
  <c r="AK146" i="3"/>
  <c r="AK114" i="3"/>
  <c r="AK100" i="3"/>
  <c r="AK99" i="3"/>
  <c r="AK98" i="3"/>
  <c r="AK97" i="3"/>
  <c r="AK138" i="3"/>
  <c r="AK137" i="3"/>
  <c r="AK136" i="3"/>
  <c r="AK135" i="3"/>
  <c r="AK134" i="3"/>
  <c r="AK113" i="3"/>
  <c r="AK112" i="3"/>
  <c r="AK96" i="3"/>
  <c r="AK95" i="3"/>
  <c r="AK94" i="3"/>
  <c r="AK133" i="3"/>
  <c r="AK132" i="3"/>
  <c r="AK131" i="3"/>
  <c r="AK130" i="3"/>
  <c r="AK129" i="3"/>
  <c r="AK128" i="3"/>
  <c r="AK111" i="3"/>
  <c r="AK110" i="3"/>
  <c r="AK109" i="3"/>
  <c r="AK93" i="3"/>
  <c r="AK92" i="3"/>
  <c r="AK91" i="3"/>
  <c r="AK79" i="3"/>
  <c r="AK145" i="3"/>
  <c r="AK144" i="3"/>
  <c r="AK127" i="3"/>
  <c r="AK126" i="3"/>
  <c r="AK125" i="3"/>
  <c r="AK108" i="3"/>
  <c r="AK107" i="3"/>
  <c r="AK106" i="3"/>
  <c r="AK105" i="3"/>
  <c r="AK104" i="3"/>
  <c r="AK90" i="3"/>
  <c r="AK89" i="3"/>
  <c r="AK88" i="3"/>
  <c r="AK87" i="3"/>
  <c r="AK124" i="3"/>
  <c r="AK123" i="3"/>
  <c r="AK122" i="3"/>
  <c r="AK121" i="3"/>
  <c r="AK103" i="3"/>
  <c r="AK102" i="3"/>
  <c r="AK101" i="3"/>
  <c r="AK86" i="3"/>
  <c r="AK85" i="3"/>
  <c r="AK84" i="3"/>
  <c r="AK83" i="3"/>
  <c r="AK82" i="3"/>
  <c r="AK81" i="3"/>
  <c r="AK80" i="3"/>
  <c r="AI143" i="3"/>
  <c r="AI142" i="3"/>
  <c r="AI141" i="3"/>
  <c r="AI140" i="3"/>
  <c r="AI139" i="3"/>
  <c r="AI119" i="3"/>
  <c r="AI118" i="3"/>
  <c r="AI117" i="3"/>
  <c r="AI116" i="3"/>
  <c r="AI149" i="3"/>
  <c r="AI115" i="3"/>
  <c r="AI148" i="3"/>
  <c r="AI147" i="3"/>
  <c r="AI146" i="3"/>
  <c r="AI114" i="3"/>
  <c r="AI100" i="3"/>
  <c r="AI99" i="3"/>
  <c r="AI98" i="3"/>
  <c r="AI97" i="3"/>
  <c r="AI138" i="3"/>
  <c r="AI137" i="3"/>
  <c r="AI136" i="3"/>
  <c r="AI135" i="3"/>
  <c r="AI134" i="3"/>
  <c r="AI113" i="3"/>
  <c r="AI112" i="3"/>
  <c r="AI96" i="3"/>
  <c r="AI95" i="3"/>
  <c r="AI94" i="3"/>
  <c r="AI133" i="3"/>
  <c r="AI132" i="3"/>
  <c r="AI131" i="3"/>
  <c r="AI130" i="3"/>
  <c r="AI129" i="3"/>
  <c r="AI128" i="3"/>
  <c r="AI111" i="3"/>
  <c r="AI110" i="3"/>
  <c r="AI109" i="3"/>
  <c r="AI93" i="3"/>
  <c r="AI92" i="3"/>
  <c r="AI91" i="3"/>
  <c r="AI79" i="3"/>
  <c r="AI145" i="3"/>
  <c r="AI144" i="3"/>
  <c r="AI127" i="3"/>
  <c r="AI126" i="3"/>
  <c r="AI125" i="3"/>
  <c r="AI108" i="3"/>
  <c r="AI107" i="3"/>
  <c r="AI106" i="3"/>
  <c r="AI105" i="3"/>
  <c r="AI104" i="3"/>
  <c r="AI90" i="3"/>
  <c r="AI89" i="3"/>
  <c r="AI88" i="3"/>
  <c r="AI87" i="3"/>
  <c r="AI124" i="3"/>
  <c r="AI123" i="3"/>
  <c r="AI122" i="3"/>
  <c r="AI121" i="3"/>
  <c r="AI103" i="3"/>
  <c r="AI102" i="3"/>
  <c r="AI101" i="3"/>
  <c r="AI86" i="3"/>
  <c r="AI85" i="3"/>
  <c r="AI84" i="3"/>
  <c r="AI83" i="3"/>
  <c r="AI82" i="3"/>
  <c r="AI81" i="3"/>
  <c r="AI80" i="3"/>
  <c r="AG143" i="3"/>
  <c r="AG142" i="3"/>
  <c r="AG141" i="3"/>
  <c r="AG140" i="3"/>
  <c r="AG139" i="3"/>
  <c r="AG119" i="3"/>
  <c r="AG118" i="3"/>
  <c r="AG117" i="3"/>
  <c r="AG116" i="3"/>
  <c r="AG149" i="3"/>
  <c r="AG115" i="3"/>
  <c r="AG148" i="3"/>
  <c r="AG147" i="3"/>
  <c r="AG146" i="3"/>
  <c r="AG114" i="3"/>
  <c r="AG100" i="3"/>
  <c r="AG99" i="3"/>
  <c r="AG98" i="3"/>
  <c r="AG97" i="3"/>
  <c r="AG138" i="3"/>
  <c r="AG137" i="3"/>
  <c r="AG136" i="3"/>
  <c r="AG135" i="3"/>
  <c r="AG134" i="3"/>
  <c r="AG113" i="3"/>
  <c r="AG112" i="3"/>
  <c r="AG96" i="3"/>
  <c r="AG95" i="3"/>
  <c r="AG94" i="3"/>
  <c r="AG133" i="3"/>
  <c r="AG132" i="3"/>
  <c r="AG131" i="3"/>
  <c r="AG130" i="3"/>
  <c r="AG129" i="3"/>
  <c r="AG128" i="3"/>
  <c r="AG111" i="3"/>
  <c r="AG110" i="3"/>
  <c r="AG109" i="3"/>
  <c r="AG93" i="3"/>
  <c r="AG92" i="3"/>
  <c r="AG91" i="3"/>
  <c r="AG79" i="3"/>
  <c r="AG145" i="3"/>
  <c r="AG144" i="3"/>
  <c r="AG127" i="3"/>
  <c r="AG126" i="3"/>
  <c r="AG125" i="3"/>
  <c r="AG108" i="3"/>
  <c r="AG107" i="3"/>
  <c r="AG106" i="3"/>
  <c r="AG105" i="3"/>
  <c r="AG104" i="3"/>
  <c r="AG90" i="3"/>
  <c r="AG89" i="3"/>
  <c r="AG88" i="3"/>
  <c r="AG87" i="3"/>
  <c r="AG124" i="3"/>
  <c r="AG123" i="3"/>
  <c r="AG122" i="3"/>
  <c r="AG121" i="3"/>
  <c r="AG103" i="3"/>
  <c r="AG102" i="3"/>
  <c r="AG101" i="3"/>
  <c r="AG86" i="3"/>
  <c r="AG85" i="3"/>
  <c r="AG84" i="3"/>
  <c r="AG83" i="3"/>
  <c r="AG82" i="3"/>
  <c r="AG81" i="3"/>
  <c r="AG80" i="3"/>
  <c r="AE143" i="3"/>
  <c r="AE142" i="3"/>
  <c r="AE141" i="3"/>
  <c r="AE140" i="3"/>
  <c r="AE139" i="3"/>
  <c r="AE119" i="3"/>
  <c r="AE118" i="3"/>
  <c r="AE117" i="3"/>
  <c r="AE116" i="3"/>
  <c r="AE149" i="3"/>
  <c r="AE115" i="3"/>
  <c r="AE148" i="3"/>
  <c r="AE147" i="3"/>
  <c r="AE146" i="3"/>
  <c r="AE114" i="3"/>
  <c r="AE100" i="3"/>
  <c r="AE99" i="3"/>
  <c r="AE98" i="3"/>
  <c r="AE97" i="3"/>
  <c r="AE138" i="3"/>
  <c r="AE137" i="3"/>
  <c r="AE136" i="3"/>
  <c r="AE135" i="3"/>
  <c r="AE134" i="3"/>
  <c r="AE113" i="3"/>
  <c r="AE112" i="3"/>
  <c r="AE96" i="3"/>
  <c r="AE95" i="3"/>
  <c r="AE94" i="3"/>
  <c r="AE133" i="3"/>
  <c r="AE132" i="3"/>
  <c r="AE131" i="3"/>
  <c r="AE130" i="3"/>
  <c r="AE129" i="3"/>
  <c r="AE128" i="3"/>
  <c r="AE111" i="3"/>
  <c r="AE110" i="3"/>
  <c r="AE109" i="3"/>
  <c r="AE93" i="3"/>
  <c r="AE92" i="3"/>
  <c r="AE91" i="3"/>
  <c r="AE79" i="3"/>
  <c r="AE145" i="3"/>
  <c r="AE144" i="3"/>
  <c r="AE127" i="3"/>
  <c r="AE126" i="3"/>
  <c r="AE125" i="3"/>
  <c r="AE108" i="3"/>
  <c r="AE107" i="3"/>
  <c r="AE106" i="3"/>
  <c r="AE105" i="3"/>
  <c r="AE104" i="3"/>
  <c r="AE90" i="3"/>
  <c r="AE89" i="3"/>
  <c r="AE88" i="3"/>
  <c r="AE87" i="3"/>
  <c r="AE124" i="3"/>
  <c r="AE123" i="3"/>
  <c r="AE122" i="3"/>
  <c r="AE121" i="3"/>
  <c r="AE103" i="3"/>
  <c r="AE102" i="3"/>
  <c r="AE101" i="3"/>
  <c r="AE86" i="3"/>
  <c r="AE85" i="3"/>
  <c r="AE84" i="3"/>
  <c r="AE83" i="3"/>
  <c r="AE82" i="3"/>
  <c r="AE81" i="3"/>
  <c r="AE80" i="3"/>
  <c r="AC143" i="3"/>
  <c r="AC142" i="3"/>
  <c r="AC141" i="3"/>
  <c r="AC140" i="3"/>
  <c r="AC139" i="3"/>
  <c r="AC119" i="3"/>
  <c r="AC118" i="3"/>
  <c r="AC117" i="3"/>
  <c r="AC116" i="3"/>
  <c r="AC149" i="3"/>
  <c r="AC115" i="3"/>
  <c r="AC148" i="3"/>
  <c r="AC147" i="3"/>
  <c r="AC146" i="3"/>
  <c r="AC114" i="3"/>
  <c r="AC100" i="3"/>
  <c r="AC99" i="3"/>
  <c r="AC98" i="3"/>
  <c r="AC97" i="3"/>
  <c r="AC138" i="3"/>
  <c r="AC137" i="3"/>
  <c r="AC136" i="3"/>
  <c r="AC135" i="3"/>
  <c r="AC134" i="3"/>
  <c r="AC113" i="3"/>
  <c r="AC112" i="3"/>
  <c r="AC96" i="3"/>
  <c r="AC95" i="3"/>
  <c r="AC94" i="3"/>
  <c r="AC133" i="3"/>
  <c r="AC132" i="3"/>
  <c r="AC131" i="3"/>
  <c r="AC130" i="3"/>
  <c r="AC129" i="3"/>
  <c r="AC128" i="3"/>
  <c r="AC111" i="3"/>
  <c r="AC110" i="3"/>
  <c r="AC109" i="3"/>
  <c r="AC93" i="3"/>
  <c r="AC92" i="3"/>
  <c r="AC91" i="3"/>
  <c r="AC79" i="3"/>
  <c r="AC145" i="3"/>
  <c r="AC144" i="3"/>
  <c r="AC127" i="3"/>
  <c r="AC126" i="3"/>
  <c r="AC125" i="3"/>
  <c r="AC108" i="3"/>
  <c r="AC107" i="3"/>
  <c r="AC106" i="3"/>
  <c r="AC105" i="3"/>
  <c r="AC104" i="3"/>
  <c r="AC90" i="3"/>
  <c r="AC89" i="3"/>
  <c r="AC88" i="3"/>
  <c r="AC87" i="3"/>
  <c r="AC124" i="3"/>
  <c r="AC123" i="3"/>
  <c r="AC122" i="3"/>
  <c r="AC121" i="3"/>
  <c r="AC103" i="3"/>
  <c r="AC102" i="3"/>
  <c r="AC101" i="3"/>
  <c r="AC86" i="3"/>
  <c r="AC85" i="3"/>
  <c r="AC84" i="3"/>
  <c r="AC83" i="3"/>
  <c r="AC82" i="3"/>
  <c r="AC81" i="3"/>
  <c r="AC80" i="3"/>
  <c r="AA143" i="3"/>
  <c r="AA142" i="3"/>
  <c r="AA141" i="3"/>
  <c r="AA140" i="3"/>
  <c r="AA139" i="3"/>
  <c r="AA119" i="3"/>
  <c r="AA118" i="3"/>
  <c r="AA117" i="3"/>
  <c r="AA116" i="3"/>
  <c r="AA149" i="3"/>
  <c r="AA115" i="3"/>
  <c r="AA148" i="3"/>
  <c r="AA147" i="3"/>
  <c r="AA146" i="3"/>
  <c r="AA114" i="3"/>
  <c r="AA100" i="3"/>
  <c r="AA99" i="3"/>
  <c r="AA98" i="3"/>
  <c r="AA97" i="3"/>
  <c r="AA138" i="3"/>
  <c r="AA137" i="3"/>
  <c r="AA136" i="3"/>
  <c r="AA135" i="3"/>
  <c r="AA134" i="3"/>
  <c r="AA113" i="3"/>
  <c r="AA112" i="3"/>
  <c r="AA96" i="3"/>
  <c r="AA95" i="3"/>
  <c r="AA94" i="3"/>
  <c r="AA133" i="3"/>
  <c r="AA132" i="3"/>
  <c r="AA131" i="3"/>
  <c r="AA130" i="3"/>
  <c r="AA129" i="3"/>
  <c r="AA128" i="3"/>
  <c r="AA111" i="3"/>
  <c r="AA110" i="3"/>
  <c r="AA109" i="3"/>
  <c r="AA93" i="3"/>
  <c r="AA92" i="3"/>
  <c r="AA91" i="3"/>
  <c r="AA79" i="3"/>
  <c r="AA145" i="3"/>
  <c r="AA144" i="3"/>
  <c r="AA127" i="3"/>
  <c r="AA126" i="3"/>
  <c r="AA125" i="3"/>
  <c r="AA108" i="3"/>
  <c r="AA107" i="3"/>
  <c r="AA106" i="3"/>
  <c r="AA105" i="3"/>
  <c r="AA104" i="3"/>
  <c r="AA90" i="3"/>
  <c r="AA89" i="3"/>
  <c r="AA88" i="3"/>
  <c r="AA87" i="3"/>
  <c r="AA124" i="3"/>
  <c r="AA123" i="3"/>
  <c r="AA122" i="3"/>
  <c r="AA121" i="3"/>
  <c r="AA103" i="3"/>
  <c r="AA102" i="3"/>
  <c r="AA101" i="3"/>
  <c r="AA86" i="3"/>
  <c r="AA85" i="3"/>
  <c r="AA84" i="3"/>
  <c r="AA83" i="3"/>
  <c r="AA82" i="3"/>
  <c r="AA81" i="3"/>
  <c r="AA80" i="3"/>
  <c r="Y143" i="3"/>
  <c r="Y142" i="3"/>
  <c r="Y141" i="3"/>
  <c r="Y140" i="3"/>
  <c r="Y139" i="3"/>
  <c r="Y119" i="3"/>
  <c r="Y118" i="3"/>
  <c r="Y117" i="3"/>
  <c r="Y116" i="3"/>
  <c r="Y149" i="3"/>
  <c r="Y115" i="3"/>
  <c r="Y148" i="3"/>
  <c r="Y147" i="3"/>
  <c r="Y146" i="3"/>
  <c r="Y114" i="3"/>
  <c r="Y100" i="3"/>
  <c r="Y99" i="3"/>
  <c r="Y98" i="3"/>
  <c r="Y97" i="3"/>
  <c r="Y138" i="3"/>
  <c r="Y137" i="3"/>
  <c r="Y136" i="3"/>
  <c r="Y135" i="3"/>
  <c r="Y134" i="3"/>
  <c r="Y113" i="3"/>
  <c r="Y112" i="3"/>
  <c r="Y96" i="3"/>
  <c r="Y95" i="3"/>
  <c r="Y94" i="3"/>
  <c r="Y133" i="3"/>
  <c r="Y132" i="3"/>
  <c r="Y131" i="3"/>
  <c r="Y130" i="3"/>
  <c r="Y129" i="3"/>
  <c r="Y128" i="3"/>
  <c r="Y111" i="3"/>
  <c r="Y110" i="3"/>
  <c r="Y109" i="3"/>
  <c r="Y93" i="3"/>
  <c r="Y92" i="3"/>
  <c r="Y91" i="3"/>
  <c r="Y79" i="3"/>
  <c r="Y145" i="3"/>
  <c r="Y144" i="3"/>
  <c r="Y127" i="3"/>
  <c r="Y126" i="3"/>
  <c r="Y125" i="3"/>
  <c r="Y108" i="3"/>
  <c r="Y107" i="3"/>
  <c r="Y106" i="3"/>
  <c r="Y105" i="3"/>
  <c r="Y104" i="3"/>
  <c r="Y90" i="3"/>
  <c r="Y89" i="3"/>
  <c r="Y88" i="3"/>
  <c r="Y87" i="3"/>
  <c r="Y124" i="3"/>
  <c r="Y123" i="3"/>
  <c r="Y122" i="3"/>
  <c r="Y121" i="3"/>
  <c r="Y103" i="3"/>
  <c r="Y102" i="3"/>
  <c r="Y101" i="3"/>
  <c r="Y86" i="3"/>
  <c r="Y85" i="3"/>
  <c r="Y84" i="3"/>
  <c r="Y83" i="3"/>
  <c r="Y82" i="3"/>
  <c r="Y81" i="3"/>
  <c r="Y80" i="3"/>
  <c r="W143" i="3"/>
  <c r="W142" i="3"/>
  <c r="W141" i="3"/>
  <c r="W140" i="3"/>
  <c r="W139" i="3"/>
  <c r="W119" i="3"/>
  <c r="W118" i="3"/>
  <c r="W117" i="3"/>
  <c r="W116" i="3"/>
  <c r="W149" i="3"/>
  <c r="W115" i="3"/>
  <c r="W148" i="3"/>
  <c r="W147" i="3"/>
  <c r="W146" i="3"/>
  <c r="W114" i="3"/>
  <c r="W100" i="3"/>
  <c r="W99" i="3"/>
  <c r="W98" i="3"/>
  <c r="W97" i="3"/>
  <c r="W138" i="3"/>
  <c r="W137" i="3"/>
  <c r="W136" i="3"/>
  <c r="W135" i="3"/>
  <c r="W134" i="3"/>
  <c r="W113" i="3"/>
  <c r="W112" i="3"/>
  <c r="W96" i="3"/>
  <c r="W95" i="3"/>
  <c r="W94" i="3"/>
  <c r="W133" i="3"/>
  <c r="W132" i="3"/>
  <c r="W131" i="3"/>
  <c r="W130" i="3"/>
  <c r="W129" i="3"/>
  <c r="W128" i="3"/>
  <c r="W111" i="3"/>
  <c r="W110" i="3"/>
  <c r="W109" i="3"/>
  <c r="W93" i="3"/>
  <c r="W92" i="3"/>
  <c r="W91" i="3"/>
  <c r="W79" i="3"/>
  <c r="W145" i="3"/>
  <c r="W144" i="3"/>
  <c r="W127" i="3"/>
  <c r="W126" i="3"/>
  <c r="W125" i="3"/>
  <c r="W108" i="3"/>
  <c r="W107" i="3"/>
  <c r="W106" i="3"/>
  <c r="W105" i="3"/>
  <c r="W104" i="3"/>
  <c r="W90" i="3"/>
  <c r="W89" i="3"/>
  <c r="W88" i="3"/>
  <c r="W87" i="3"/>
  <c r="W124" i="3"/>
  <c r="W123" i="3"/>
  <c r="W122" i="3"/>
  <c r="W121" i="3"/>
  <c r="W103" i="3"/>
  <c r="W102" i="3"/>
  <c r="W101" i="3"/>
  <c r="W86" i="3"/>
  <c r="W85" i="3"/>
  <c r="W84" i="3"/>
  <c r="W83" i="3"/>
  <c r="W82" i="3"/>
  <c r="W81" i="3"/>
  <c r="W80" i="3"/>
  <c r="U143" i="3"/>
  <c r="U142" i="3"/>
  <c r="U141" i="3"/>
  <c r="U140" i="3"/>
  <c r="U139" i="3"/>
  <c r="U119" i="3"/>
  <c r="U118" i="3"/>
  <c r="U117" i="3"/>
  <c r="U116" i="3"/>
  <c r="U149" i="3"/>
  <c r="U115" i="3"/>
  <c r="U148" i="3"/>
  <c r="U147" i="3"/>
  <c r="U146" i="3"/>
  <c r="U114" i="3"/>
  <c r="U100" i="3"/>
  <c r="U99" i="3"/>
  <c r="U98" i="3"/>
  <c r="U97" i="3"/>
  <c r="U138" i="3"/>
  <c r="U137" i="3"/>
  <c r="U136" i="3"/>
  <c r="U135" i="3"/>
  <c r="U134" i="3"/>
  <c r="U113" i="3"/>
  <c r="U112" i="3"/>
  <c r="U96" i="3"/>
  <c r="U95" i="3"/>
  <c r="U94" i="3"/>
  <c r="U133" i="3"/>
  <c r="U132" i="3"/>
  <c r="U131" i="3"/>
  <c r="U130" i="3"/>
  <c r="U129" i="3"/>
  <c r="U128" i="3"/>
  <c r="U111" i="3"/>
  <c r="U110" i="3"/>
  <c r="U109" i="3"/>
  <c r="U93" i="3"/>
  <c r="U92" i="3"/>
  <c r="U91" i="3"/>
  <c r="U79" i="3"/>
  <c r="U145" i="3"/>
  <c r="U144" i="3"/>
  <c r="U127" i="3"/>
  <c r="U126" i="3"/>
  <c r="U125" i="3"/>
  <c r="U108" i="3"/>
  <c r="U107" i="3"/>
  <c r="U106" i="3"/>
  <c r="U105" i="3"/>
  <c r="U104" i="3"/>
  <c r="U90" i="3"/>
  <c r="U89" i="3"/>
  <c r="U88" i="3"/>
  <c r="U87" i="3"/>
  <c r="U124" i="3"/>
  <c r="U123" i="3"/>
  <c r="U122" i="3"/>
  <c r="U121" i="3"/>
  <c r="U103" i="3"/>
  <c r="U102" i="3"/>
  <c r="U101" i="3"/>
  <c r="U86" i="3"/>
  <c r="U85" i="3"/>
  <c r="U84" i="3"/>
  <c r="U83" i="3"/>
  <c r="U82" i="3"/>
  <c r="U81" i="3"/>
  <c r="U80" i="3"/>
  <c r="S143" i="3"/>
  <c r="S142" i="3"/>
  <c r="S141" i="3"/>
  <c r="S140" i="3"/>
  <c r="S139" i="3"/>
  <c r="S119" i="3"/>
  <c r="S118" i="3"/>
  <c r="S117" i="3"/>
  <c r="S116" i="3"/>
  <c r="S149" i="3"/>
  <c r="S115" i="3"/>
  <c r="S148" i="3"/>
  <c r="S147" i="3"/>
  <c r="S146" i="3"/>
  <c r="S114" i="3"/>
  <c r="S100" i="3"/>
  <c r="S99" i="3"/>
  <c r="S98" i="3"/>
  <c r="S97" i="3"/>
  <c r="S138" i="3"/>
  <c r="S137" i="3"/>
  <c r="S136" i="3"/>
  <c r="S135" i="3"/>
  <c r="S134" i="3"/>
  <c r="S113" i="3"/>
  <c r="S112" i="3"/>
  <c r="S96" i="3"/>
  <c r="S95" i="3"/>
  <c r="S94" i="3"/>
  <c r="S133" i="3"/>
  <c r="S132" i="3"/>
  <c r="S131" i="3"/>
  <c r="S130" i="3"/>
  <c r="S129" i="3"/>
  <c r="S128" i="3"/>
  <c r="S111" i="3"/>
  <c r="S110" i="3"/>
  <c r="S109" i="3"/>
  <c r="S93" i="3"/>
  <c r="S92" i="3"/>
  <c r="S91" i="3"/>
  <c r="S79" i="3"/>
  <c r="S145" i="3"/>
  <c r="S144" i="3"/>
  <c r="S127" i="3"/>
  <c r="S126" i="3"/>
  <c r="S125" i="3"/>
  <c r="S108" i="3"/>
  <c r="S107" i="3"/>
  <c r="S106" i="3"/>
  <c r="S105" i="3"/>
  <c r="S104" i="3"/>
  <c r="S90" i="3"/>
  <c r="S89" i="3"/>
  <c r="S88" i="3"/>
  <c r="S87" i="3"/>
  <c r="S124" i="3"/>
  <c r="S123" i="3"/>
  <c r="S122" i="3"/>
  <c r="S121" i="3"/>
  <c r="S103" i="3"/>
  <c r="S102" i="3"/>
  <c r="S101" i="3"/>
  <c r="S86" i="3"/>
  <c r="S85" i="3"/>
  <c r="S84" i="3"/>
  <c r="S83" i="3"/>
  <c r="S82" i="3"/>
  <c r="S81" i="3"/>
  <c r="S80" i="3"/>
  <c r="Q143" i="3"/>
  <c r="Q142" i="3"/>
  <c r="Q141" i="3"/>
  <c r="Q140" i="3"/>
  <c r="Q139" i="3"/>
  <c r="Q119" i="3"/>
  <c r="Q118" i="3"/>
  <c r="Q117" i="3"/>
  <c r="Q116" i="3"/>
  <c r="Q149" i="3"/>
  <c r="Q115" i="3"/>
  <c r="Q148" i="3"/>
  <c r="Q147" i="3"/>
  <c r="Q146" i="3"/>
  <c r="Q114" i="3"/>
  <c r="Q100" i="3"/>
  <c r="Q99" i="3"/>
  <c r="Q98" i="3"/>
  <c r="Q97" i="3"/>
  <c r="Q138" i="3"/>
  <c r="Q137" i="3"/>
  <c r="Q136" i="3"/>
  <c r="Q135" i="3"/>
  <c r="Q134" i="3"/>
  <c r="Q113" i="3"/>
  <c r="Q112" i="3"/>
  <c r="Q96" i="3"/>
  <c r="Q95" i="3"/>
  <c r="Q94" i="3"/>
  <c r="Q133" i="3"/>
  <c r="Q132" i="3"/>
  <c r="Q131" i="3"/>
  <c r="Q130" i="3"/>
  <c r="Q129" i="3"/>
  <c r="Q128" i="3"/>
  <c r="Q111" i="3"/>
  <c r="Q110" i="3"/>
  <c r="Q109" i="3"/>
  <c r="Q93" i="3"/>
  <c r="Q92" i="3"/>
  <c r="Q91" i="3"/>
  <c r="Q79" i="3"/>
  <c r="Q145" i="3"/>
  <c r="Q144" i="3"/>
  <c r="Q127" i="3"/>
  <c r="Q126" i="3"/>
  <c r="Q125" i="3"/>
  <c r="Q108" i="3"/>
  <c r="Q107" i="3"/>
  <c r="Q106" i="3"/>
  <c r="Q105" i="3"/>
  <c r="Q104" i="3"/>
  <c r="Q90" i="3"/>
  <c r="Q89" i="3"/>
  <c r="Q88" i="3"/>
  <c r="Q87" i="3"/>
  <c r="Q124" i="3"/>
  <c r="Q123" i="3"/>
  <c r="Q122" i="3"/>
  <c r="Q121" i="3"/>
  <c r="Q103" i="3"/>
  <c r="Q102" i="3"/>
  <c r="Q101" i="3"/>
  <c r="Q86" i="3"/>
  <c r="Q85" i="3"/>
  <c r="Q84" i="3"/>
  <c r="Q83" i="3"/>
  <c r="Q82" i="3"/>
  <c r="Q81" i="3"/>
  <c r="Q80" i="3"/>
  <c r="O143" i="3"/>
  <c r="O142" i="3"/>
  <c r="O141" i="3"/>
  <c r="O140" i="3"/>
  <c r="O139" i="3"/>
  <c r="O119" i="3"/>
  <c r="O118" i="3"/>
  <c r="O117" i="3"/>
  <c r="O116" i="3"/>
  <c r="O149" i="3"/>
  <c r="O115" i="3"/>
  <c r="O148" i="3"/>
  <c r="O147" i="3"/>
  <c r="O146" i="3"/>
  <c r="O114" i="3"/>
  <c r="O100" i="3"/>
  <c r="O99" i="3"/>
  <c r="O98" i="3"/>
  <c r="O97" i="3"/>
  <c r="O138" i="3"/>
  <c r="O137" i="3"/>
  <c r="O136" i="3"/>
  <c r="O135" i="3"/>
  <c r="O134" i="3"/>
  <c r="O113" i="3"/>
  <c r="O112" i="3"/>
  <c r="O96" i="3"/>
  <c r="O95" i="3"/>
  <c r="O94" i="3"/>
  <c r="O133" i="3"/>
  <c r="O132" i="3"/>
  <c r="O131" i="3"/>
  <c r="O130" i="3"/>
  <c r="O129" i="3"/>
  <c r="O128" i="3"/>
  <c r="O111" i="3"/>
  <c r="O110" i="3"/>
  <c r="O109" i="3"/>
  <c r="O93" i="3"/>
  <c r="O92" i="3"/>
  <c r="O91" i="3"/>
  <c r="O79" i="3"/>
  <c r="O145" i="3"/>
  <c r="O144" i="3"/>
  <c r="O127" i="3"/>
  <c r="O126" i="3"/>
  <c r="O125" i="3"/>
  <c r="O108" i="3"/>
  <c r="O107" i="3"/>
  <c r="O106" i="3"/>
  <c r="O105" i="3"/>
  <c r="O104" i="3"/>
  <c r="O90" i="3"/>
  <c r="O89" i="3"/>
  <c r="O88" i="3"/>
  <c r="O87" i="3"/>
  <c r="O124" i="3"/>
  <c r="O123" i="3"/>
  <c r="O122" i="3"/>
  <c r="O121" i="3"/>
  <c r="O103" i="3"/>
  <c r="O102" i="3"/>
  <c r="O101" i="3"/>
  <c r="O86" i="3"/>
  <c r="O85" i="3"/>
  <c r="O84" i="3"/>
  <c r="O83" i="3"/>
  <c r="O82" i="3"/>
  <c r="O81" i="3"/>
  <c r="O80" i="3"/>
  <c r="M143" i="3"/>
  <c r="M142" i="3"/>
  <c r="M141" i="3"/>
  <c r="M140" i="3"/>
  <c r="M139" i="3"/>
  <c r="M119" i="3"/>
  <c r="M118" i="3"/>
  <c r="M117" i="3"/>
  <c r="M116" i="3"/>
  <c r="M149" i="3"/>
  <c r="M115" i="3"/>
  <c r="M148" i="3"/>
  <c r="M147" i="3"/>
  <c r="M146" i="3"/>
  <c r="M114" i="3"/>
  <c r="M100" i="3"/>
  <c r="M99" i="3"/>
  <c r="M98" i="3"/>
  <c r="M97" i="3"/>
  <c r="M138" i="3"/>
  <c r="M137" i="3"/>
  <c r="M136" i="3"/>
  <c r="M135" i="3"/>
  <c r="M134" i="3"/>
  <c r="M113" i="3"/>
  <c r="M112" i="3"/>
  <c r="M96" i="3"/>
  <c r="M95" i="3"/>
  <c r="M94" i="3"/>
  <c r="M133" i="3"/>
  <c r="M132" i="3"/>
  <c r="M131" i="3"/>
  <c r="M130" i="3"/>
  <c r="M129" i="3"/>
  <c r="M128" i="3"/>
  <c r="M111" i="3"/>
  <c r="M110" i="3"/>
  <c r="M109" i="3"/>
  <c r="M93" i="3"/>
  <c r="M92" i="3"/>
  <c r="M91" i="3"/>
  <c r="M79" i="3"/>
  <c r="M145" i="3"/>
  <c r="M144" i="3"/>
  <c r="M127" i="3"/>
  <c r="M126" i="3"/>
  <c r="M125" i="3"/>
  <c r="M108" i="3"/>
  <c r="M107" i="3"/>
  <c r="M106" i="3"/>
  <c r="M105" i="3"/>
  <c r="M104" i="3"/>
  <c r="M90" i="3"/>
  <c r="M89" i="3"/>
  <c r="M88" i="3"/>
  <c r="M87" i="3"/>
  <c r="M124" i="3"/>
  <c r="M123" i="3"/>
  <c r="M122" i="3"/>
  <c r="M121" i="3"/>
  <c r="M103" i="3"/>
  <c r="M102" i="3"/>
  <c r="M101" i="3"/>
  <c r="M86" i="3"/>
  <c r="M85" i="3"/>
  <c r="M84" i="3"/>
  <c r="M83" i="3"/>
  <c r="M82" i="3"/>
  <c r="M81" i="3"/>
  <c r="M80" i="3"/>
  <c r="K143" i="3"/>
  <c r="K142" i="3"/>
  <c r="K141" i="3"/>
  <c r="K140" i="3"/>
  <c r="K139" i="3"/>
  <c r="K119" i="3"/>
  <c r="K118" i="3"/>
  <c r="K117" i="3"/>
  <c r="K116" i="3"/>
  <c r="K149" i="3"/>
  <c r="K115" i="3"/>
  <c r="K148" i="3"/>
  <c r="K147" i="3"/>
  <c r="K146" i="3"/>
  <c r="K114" i="3"/>
  <c r="K100" i="3"/>
  <c r="K99" i="3"/>
  <c r="K98" i="3"/>
  <c r="K97" i="3"/>
  <c r="K138" i="3"/>
  <c r="K137" i="3"/>
  <c r="K136" i="3"/>
  <c r="K135" i="3"/>
  <c r="K134" i="3"/>
  <c r="K113" i="3"/>
  <c r="K112" i="3"/>
  <c r="K96" i="3"/>
  <c r="K95" i="3"/>
  <c r="K94" i="3"/>
  <c r="K133" i="3"/>
  <c r="K132" i="3"/>
  <c r="K131" i="3"/>
  <c r="K130" i="3"/>
  <c r="K129" i="3"/>
  <c r="K128" i="3"/>
  <c r="K111" i="3"/>
  <c r="K110" i="3"/>
  <c r="K109" i="3"/>
  <c r="K93" i="3"/>
  <c r="K92" i="3"/>
  <c r="K91" i="3"/>
  <c r="K79" i="3"/>
  <c r="K145" i="3"/>
  <c r="K144" i="3"/>
  <c r="K127" i="3"/>
  <c r="K126" i="3"/>
  <c r="K125" i="3"/>
  <c r="K108" i="3"/>
  <c r="K107" i="3"/>
  <c r="K106" i="3"/>
  <c r="K105" i="3"/>
  <c r="K104" i="3"/>
  <c r="K90" i="3"/>
  <c r="K89" i="3"/>
  <c r="K88" i="3"/>
  <c r="K87" i="3"/>
  <c r="K124" i="3"/>
  <c r="K123" i="3"/>
  <c r="K122" i="3"/>
  <c r="K121" i="3"/>
  <c r="K103" i="3"/>
  <c r="K102" i="3"/>
  <c r="K101" i="3"/>
  <c r="K86" i="3"/>
  <c r="K85" i="3"/>
  <c r="K84" i="3"/>
  <c r="K83" i="3"/>
  <c r="K82" i="3"/>
  <c r="K81" i="3"/>
  <c r="K80" i="3"/>
  <c r="I143" i="3"/>
  <c r="I142" i="3"/>
  <c r="I141" i="3"/>
  <c r="I140" i="3"/>
  <c r="I139" i="3"/>
  <c r="I119" i="3"/>
  <c r="I118" i="3"/>
  <c r="I117" i="3"/>
  <c r="I116" i="3"/>
  <c r="I149" i="3"/>
  <c r="I115" i="3"/>
  <c r="I148" i="3"/>
  <c r="I147" i="3"/>
  <c r="I146" i="3"/>
  <c r="I114" i="3"/>
  <c r="I100" i="3"/>
  <c r="I99" i="3"/>
  <c r="I98" i="3"/>
  <c r="I97" i="3"/>
  <c r="I138" i="3"/>
  <c r="I137" i="3"/>
  <c r="I136" i="3"/>
  <c r="I135" i="3"/>
  <c r="I134" i="3"/>
  <c r="I113" i="3"/>
  <c r="I112" i="3"/>
  <c r="I96" i="3"/>
  <c r="I95" i="3"/>
  <c r="I94" i="3"/>
  <c r="I133" i="3"/>
  <c r="I132" i="3"/>
  <c r="I131" i="3"/>
  <c r="I130" i="3"/>
  <c r="I129" i="3"/>
  <c r="I128" i="3"/>
  <c r="I111" i="3"/>
  <c r="I110" i="3"/>
  <c r="I109" i="3"/>
  <c r="I93" i="3"/>
  <c r="I92" i="3"/>
  <c r="I91" i="3"/>
  <c r="I79" i="3"/>
  <c r="I145" i="3"/>
  <c r="I144" i="3"/>
  <c r="I127" i="3"/>
  <c r="I126" i="3"/>
  <c r="I125" i="3"/>
  <c r="I108" i="3"/>
  <c r="I107" i="3"/>
  <c r="I106" i="3"/>
  <c r="I105" i="3"/>
  <c r="I104" i="3"/>
  <c r="I90" i="3"/>
  <c r="I89" i="3"/>
  <c r="I88" i="3"/>
  <c r="I87" i="3"/>
  <c r="I124" i="3"/>
  <c r="I123" i="3"/>
  <c r="I122" i="3"/>
  <c r="I121" i="3"/>
  <c r="I103" i="3"/>
  <c r="I102" i="3"/>
  <c r="I101" i="3"/>
  <c r="I86" i="3"/>
  <c r="I85" i="3"/>
  <c r="I84" i="3"/>
  <c r="I83" i="3"/>
  <c r="I82" i="3"/>
  <c r="I81" i="3"/>
  <c r="I80" i="3"/>
  <c r="G150" i="3"/>
  <c r="G143" i="3"/>
  <c r="G142" i="3"/>
  <c r="G141" i="3"/>
  <c r="G140" i="3"/>
  <c r="G139" i="3"/>
  <c r="G119" i="3"/>
  <c r="G118" i="3"/>
  <c r="G117" i="3"/>
  <c r="G116" i="3"/>
  <c r="G149" i="3"/>
  <c r="G115" i="3"/>
  <c r="G148" i="3"/>
  <c r="G147" i="3"/>
  <c r="G146" i="3"/>
  <c r="G114" i="3"/>
  <c r="G100" i="3"/>
  <c r="G99" i="3"/>
  <c r="G98" i="3"/>
  <c r="G97" i="3"/>
  <c r="G138" i="3"/>
  <c r="G137" i="3"/>
  <c r="G136" i="3"/>
  <c r="G135" i="3"/>
  <c r="G134" i="3"/>
  <c r="G113" i="3"/>
  <c r="G112" i="3"/>
  <c r="G96" i="3"/>
  <c r="G95" i="3"/>
  <c r="G94" i="3"/>
  <c r="G133" i="3"/>
  <c r="G132" i="3"/>
  <c r="G131" i="3"/>
  <c r="G130" i="3"/>
  <c r="G129" i="3"/>
  <c r="G128" i="3"/>
  <c r="G111" i="3"/>
  <c r="G110" i="3"/>
  <c r="G109" i="3"/>
  <c r="G93" i="3"/>
  <c r="G92" i="3"/>
  <c r="G91" i="3"/>
  <c r="G79" i="3"/>
  <c r="G145" i="3"/>
  <c r="G144" i="3"/>
  <c r="G127" i="3"/>
  <c r="G126" i="3"/>
  <c r="G125" i="3"/>
  <c r="G108" i="3"/>
  <c r="G107" i="3"/>
  <c r="G106" i="3"/>
  <c r="G105" i="3"/>
  <c r="G104" i="3"/>
  <c r="G90" i="3"/>
  <c r="G89" i="3"/>
  <c r="G88" i="3"/>
  <c r="G87" i="3"/>
  <c r="G124" i="3"/>
  <c r="G123" i="3"/>
  <c r="G122" i="3"/>
  <c r="G121" i="3"/>
  <c r="G103" i="3"/>
  <c r="G102" i="3"/>
  <c r="G101" i="3"/>
  <c r="G86" i="3"/>
  <c r="G85" i="3"/>
  <c r="G84" i="3"/>
  <c r="G83" i="3"/>
  <c r="G82" i="3"/>
  <c r="G81" i="3"/>
  <c r="G80" i="3"/>
  <c r="EQ150" i="3"/>
  <c r="EQ143" i="3"/>
  <c r="EQ142" i="3"/>
  <c r="EQ141" i="3"/>
  <c r="EQ140" i="3"/>
  <c r="EQ139" i="3"/>
  <c r="EQ119" i="3"/>
  <c r="EQ118" i="3"/>
  <c r="EQ117" i="3"/>
  <c r="EQ116" i="3"/>
  <c r="EQ149" i="3"/>
  <c r="EQ115" i="3"/>
  <c r="EQ148" i="3"/>
  <c r="EQ147" i="3"/>
  <c r="EQ146" i="3"/>
  <c r="EQ114" i="3"/>
  <c r="EQ100" i="3"/>
  <c r="EQ99" i="3"/>
  <c r="EQ98" i="3"/>
  <c r="EQ97" i="3"/>
  <c r="EQ138" i="3"/>
  <c r="EQ137" i="3"/>
  <c r="EQ136" i="3"/>
  <c r="EQ135" i="3"/>
  <c r="EQ134" i="3"/>
  <c r="EQ113" i="3"/>
  <c r="EQ112" i="3"/>
  <c r="EQ96" i="3"/>
  <c r="EQ95" i="3"/>
  <c r="EQ94" i="3"/>
  <c r="EQ133" i="3"/>
  <c r="EQ132" i="3"/>
  <c r="EQ131" i="3"/>
  <c r="EQ130" i="3"/>
  <c r="EQ129" i="3"/>
  <c r="EQ128" i="3"/>
  <c r="EQ111" i="3"/>
  <c r="EQ110" i="3"/>
  <c r="EQ109" i="3"/>
  <c r="EQ93" i="3"/>
  <c r="EQ92" i="3"/>
  <c r="EQ91" i="3"/>
  <c r="EQ79" i="3"/>
  <c r="EQ145" i="3"/>
  <c r="EQ144" i="3"/>
  <c r="EQ127" i="3"/>
  <c r="EQ126" i="3"/>
  <c r="EQ125" i="3"/>
  <c r="EQ108" i="3"/>
  <c r="EQ107" i="3"/>
  <c r="EQ106" i="3"/>
  <c r="EQ105" i="3"/>
  <c r="EQ104" i="3"/>
  <c r="EQ90" i="3"/>
  <c r="EQ89" i="3"/>
  <c r="EQ88" i="3"/>
  <c r="EQ87" i="3"/>
  <c r="EQ124" i="3"/>
  <c r="EQ123" i="3"/>
  <c r="EQ122" i="3"/>
  <c r="EQ121" i="3"/>
  <c r="EQ103" i="3"/>
  <c r="EQ102" i="3"/>
  <c r="EQ101" i="3"/>
  <c r="EQ86" i="3"/>
  <c r="EQ85" i="3"/>
  <c r="EQ84" i="3"/>
  <c r="EQ83" i="3"/>
  <c r="EQ82" i="3"/>
  <c r="EQ81" i="3"/>
  <c r="EQ80" i="3"/>
  <c r="EO150" i="3"/>
  <c r="EO143" i="3"/>
  <c r="EO142" i="3"/>
  <c r="EO141" i="3"/>
  <c r="EO140" i="3"/>
  <c r="EO139" i="3"/>
  <c r="EO119" i="3"/>
  <c r="EO118" i="3"/>
  <c r="EO117" i="3"/>
  <c r="EO116" i="3"/>
  <c r="EO149" i="3"/>
  <c r="EO115" i="3"/>
  <c r="EO148" i="3"/>
  <c r="EO147" i="3"/>
  <c r="EO146" i="3"/>
  <c r="EO114" i="3"/>
  <c r="EO100" i="3"/>
  <c r="EO99" i="3"/>
  <c r="EO98" i="3"/>
  <c r="EO97" i="3"/>
  <c r="EO138" i="3"/>
  <c r="EO137" i="3"/>
  <c r="EO136" i="3"/>
  <c r="EO135" i="3"/>
  <c r="EO134" i="3"/>
  <c r="EO113" i="3"/>
  <c r="EO112" i="3"/>
  <c r="EO96" i="3"/>
  <c r="EO95" i="3"/>
  <c r="EO94" i="3"/>
  <c r="EO133" i="3"/>
  <c r="EO132" i="3"/>
  <c r="EO131" i="3"/>
  <c r="EO130" i="3"/>
  <c r="EO129" i="3"/>
  <c r="EO128" i="3"/>
  <c r="EO111" i="3"/>
  <c r="EO110" i="3"/>
  <c r="EO109" i="3"/>
  <c r="EO93" i="3"/>
  <c r="EO92" i="3"/>
  <c r="EO91" i="3"/>
  <c r="EO79" i="3"/>
  <c r="EO145" i="3"/>
  <c r="EO144" i="3"/>
  <c r="EO127" i="3"/>
  <c r="EO126" i="3"/>
  <c r="EO125" i="3"/>
  <c r="EO108" i="3"/>
  <c r="EO107" i="3"/>
  <c r="EO106" i="3"/>
  <c r="EO105" i="3"/>
  <c r="EO104" i="3"/>
  <c r="EO90" i="3"/>
  <c r="EO89" i="3"/>
  <c r="EO88" i="3"/>
  <c r="EO87" i="3"/>
  <c r="EO124" i="3"/>
  <c r="EO123" i="3"/>
  <c r="EO122" i="3"/>
  <c r="EO121" i="3"/>
  <c r="EO103" i="3"/>
  <c r="EO102" i="3"/>
  <c r="EO101" i="3"/>
  <c r="EO86" i="3"/>
  <c r="EO85" i="3"/>
  <c r="EO84" i="3"/>
  <c r="EO83" i="3"/>
  <c r="EO82" i="3"/>
  <c r="EO81" i="3"/>
  <c r="EO80" i="3"/>
  <c r="EM150" i="3"/>
  <c r="EM143" i="3"/>
  <c r="EM142" i="3"/>
  <c r="EM141" i="3"/>
  <c r="EM140" i="3"/>
  <c r="EM139" i="3"/>
  <c r="EM119" i="3"/>
  <c r="EM118" i="3"/>
  <c r="EM117" i="3"/>
  <c r="EM116" i="3"/>
  <c r="EM149" i="3"/>
  <c r="EM115" i="3"/>
  <c r="EM148" i="3"/>
  <c r="EM147" i="3"/>
  <c r="EM146" i="3"/>
  <c r="EM114" i="3"/>
  <c r="EM100" i="3"/>
  <c r="EM99" i="3"/>
  <c r="EM98" i="3"/>
  <c r="EM97" i="3"/>
  <c r="EM138" i="3"/>
  <c r="EM137" i="3"/>
  <c r="EM136" i="3"/>
  <c r="EM135" i="3"/>
  <c r="EM134" i="3"/>
  <c r="EM113" i="3"/>
  <c r="EM112" i="3"/>
  <c r="EM96" i="3"/>
  <c r="EM95" i="3"/>
  <c r="EM94" i="3"/>
  <c r="EM133" i="3"/>
  <c r="EM132" i="3"/>
  <c r="EM131" i="3"/>
  <c r="EM130" i="3"/>
  <c r="EM129" i="3"/>
  <c r="EM128" i="3"/>
  <c r="EM111" i="3"/>
  <c r="EM110" i="3"/>
  <c r="EM109" i="3"/>
  <c r="EM93" i="3"/>
  <c r="EM92" i="3"/>
  <c r="EM91" i="3"/>
  <c r="EM79" i="3"/>
  <c r="EM145" i="3"/>
  <c r="EM144" i="3"/>
  <c r="EM127" i="3"/>
  <c r="EM126" i="3"/>
  <c r="EM125" i="3"/>
  <c r="EM108" i="3"/>
  <c r="EM107" i="3"/>
  <c r="EM106" i="3"/>
  <c r="EM105" i="3"/>
  <c r="EM104" i="3"/>
  <c r="EM90" i="3"/>
  <c r="EM89" i="3"/>
  <c r="EM88" i="3"/>
  <c r="EM87" i="3"/>
  <c r="EM124" i="3"/>
  <c r="EM123" i="3"/>
  <c r="EM122" i="3"/>
  <c r="EM121" i="3"/>
  <c r="EM103" i="3"/>
  <c r="EM102" i="3"/>
  <c r="EM101" i="3"/>
  <c r="EM86" i="3"/>
  <c r="EM85" i="3"/>
  <c r="EM84" i="3"/>
  <c r="EM83" i="3"/>
  <c r="EM82" i="3"/>
  <c r="EM81" i="3"/>
  <c r="EM80" i="3"/>
  <c r="EK150" i="3"/>
  <c r="EK143" i="3"/>
  <c r="EK142" i="3"/>
  <c r="EK141" i="3"/>
  <c r="EK140" i="3"/>
  <c r="EK139" i="3"/>
  <c r="EK119" i="3"/>
  <c r="EK118" i="3"/>
  <c r="EK117" i="3"/>
  <c r="EK116" i="3"/>
  <c r="EK149" i="3"/>
  <c r="EK115" i="3"/>
  <c r="EK148" i="3"/>
  <c r="EK147" i="3"/>
  <c r="EK146" i="3"/>
  <c r="EK114" i="3"/>
  <c r="EK100" i="3"/>
  <c r="EK99" i="3"/>
  <c r="EK98" i="3"/>
  <c r="EK97" i="3"/>
  <c r="EK138" i="3"/>
  <c r="EK137" i="3"/>
  <c r="EK136" i="3"/>
  <c r="EK135" i="3"/>
  <c r="EK134" i="3"/>
  <c r="EK113" i="3"/>
  <c r="EK112" i="3"/>
  <c r="EK96" i="3"/>
  <c r="EK95" i="3"/>
  <c r="EK94" i="3"/>
  <c r="EK133" i="3"/>
  <c r="EK132" i="3"/>
  <c r="EK131" i="3"/>
  <c r="EK130" i="3"/>
  <c r="EK129" i="3"/>
  <c r="EK128" i="3"/>
  <c r="EK111" i="3"/>
  <c r="EK110" i="3"/>
  <c r="EK109" i="3"/>
  <c r="EK93" i="3"/>
  <c r="EK92" i="3"/>
  <c r="EK91" i="3"/>
  <c r="EK79" i="3"/>
  <c r="EK145" i="3"/>
  <c r="EK144" i="3"/>
  <c r="EK127" i="3"/>
  <c r="EK126" i="3"/>
  <c r="EK125" i="3"/>
  <c r="EK108" i="3"/>
  <c r="EK107" i="3"/>
  <c r="EK106" i="3"/>
  <c r="EK105" i="3"/>
  <c r="EK104" i="3"/>
  <c r="EK90" i="3"/>
  <c r="EK89" i="3"/>
  <c r="EK88" i="3"/>
  <c r="EK87" i="3"/>
  <c r="EK124" i="3"/>
  <c r="EK123" i="3"/>
  <c r="EK122" i="3"/>
  <c r="EK121" i="3"/>
  <c r="EK103" i="3"/>
  <c r="EK102" i="3"/>
  <c r="EK101" i="3"/>
  <c r="EK86" i="3"/>
  <c r="EK85" i="3"/>
  <c r="EK84" i="3"/>
  <c r="EK83" i="3"/>
  <c r="EK82" i="3"/>
  <c r="EK81" i="3"/>
  <c r="EK80" i="3"/>
  <c r="EI150" i="3"/>
  <c r="EI143" i="3"/>
  <c r="EI142" i="3"/>
  <c r="EI141" i="3"/>
  <c r="EI140" i="3"/>
  <c r="EI139" i="3"/>
  <c r="EI119" i="3"/>
  <c r="EI118" i="3"/>
  <c r="EI117" i="3"/>
  <c r="EI116" i="3"/>
  <c r="EI149" i="3"/>
  <c r="EI115" i="3"/>
  <c r="EI148" i="3"/>
  <c r="EI147" i="3"/>
  <c r="EI146" i="3"/>
  <c r="EI114" i="3"/>
  <c r="EI100" i="3"/>
  <c r="EI99" i="3"/>
  <c r="EI98" i="3"/>
  <c r="EI97" i="3"/>
  <c r="EI138" i="3"/>
  <c r="EI137" i="3"/>
  <c r="EI136" i="3"/>
  <c r="EI135" i="3"/>
  <c r="EI134" i="3"/>
  <c r="EI113" i="3"/>
  <c r="EI112" i="3"/>
  <c r="EI96" i="3"/>
  <c r="EI95" i="3"/>
  <c r="EI94" i="3"/>
  <c r="EI133" i="3"/>
  <c r="EI132" i="3"/>
  <c r="EI131" i="3"/>
  <c r="EI130" i="3"/>
  <c r="EI129" i="3"/>
  <c r="EI128" i="3"/>
  <c r="EI111" i="3"/>
  <c r="EI110" i="3"/>
  <c r="EI109" i="3"/>
  <c r="EI93" i="3"/>
  <c r="EI92" i="3"/>
  <c r="EI91" i="3"/>
  <c r="EI79" i="3"/>
  <c r="EI145" i="3"/>
  <c r="EI144" i="3"/>
  <c r="EI127" i="3"/>
  <c r="EI126" i="3"/>
  <c r="EI125" i="3"/>
  <c r="EI108" i="3"/>
  <c r="EI107" i="3"/>
  <c r="EI106" i="3"/>
  <c r="EI105" i="3"/>
  <c r="EI104" i="3"/>
  <c r="EI90" i="3"/>
  <c r="EI89" i="3"/>
  <c r="EI88" i="3"/>
  <c r="EI87" i="3"/>
  <c r="EI124" i="3"/>
  <c r="EI123" i="3"/>
  <c r="EI122" i="3"/>
  <c r="EI121" i="3"/>
  <c r="EI103" i="3"/>
  <c r="EI102" i="3"/>
  <c r="EI101" i="3"/>
  <c r="EI86" i="3"/>
  <c r="EI85" i="3"/>
  <c r="EI84" i="3"/>
  <c r="EI83" i="3"/>
  <c r="EI82" i="3"/>
  <c r="EI81" i="3"/>
  <c r="EI80" i="3"/>
  <c r="ER80" i="3" l="1"/>
  <c r="ER82" i="3"/>
  <c r="ER84" i="3"/>
  <c r="ER86" i="3"/>
  <c r="ER102" i="3"/>
  <c r="ER121" i="3"/>
  <c r="ER123" i="3"/>
  <c r="ER87" i="3"/>
  <c r="ER89" i="3"/>
  <c r="ER104" i="3"/>
  <c r="ER106" i="3"/>
  <c r="ER108" i="3"/>
  <c r="ER126" i="3"/>
  <c r="ER144" i="3"/>
  <c r="ER79" i="3"/>
  <c r="ER92" i="3"/>
  <c r="ER109" i="3"/>
  <c r="ER111" i="3"/>
  <c r="ER129" i="3"/>
  <c r="ER131" i="3"/>
  <c r="ER133" i="3"/>
  <c r="ER95" i="3"/>
  <c r="ER112" i="3"/>
  <c r="ER134" i="3"/>
  <c r="ER136" i="3"/>
  <c r="ER138" i="3"/>
  <c r="ER98" i="3"/>
  <c r="ER100" i="3"/>
  <c r="ER146" i="3"/>
  <c r="ER148" i="3"/>
  <c r="ER149" i="3"/>
  <c r="ER117" i="3"/>
  <c r="ER119" i="3"/>
  <c r="ER140" i="3"/>
  <c r="ER142" i="3"/>
  <c r="ER150" i="3"/>
  <c r="ER83" i="3"/>
  <c r="ER101" i="3"/>
  <c r="ER122" i="3"/>
  <c r="ER88" i="3"/>
  <c r="ER105" i="3"/>
  <c r="ER125" i="3"/>
  <c r="ER145" i="3"/>
  <c r="ER93" i="3"/>
  <c r="ER128" i="3"/>
  <c r="ER132" i="3"/>
  <c r="ER96" i="3"/>
  <c r="ER135" i="3"/>
  <c r="ER97" i="3"/>
  <c r="ER114" i="3"/>
  <c r="ER115" i="3"/>
  <c r="ER118" i="3"/>
  <c r="ER141" i="3"/>
  <c r="ER81" i="3"/>
  <c r="ER85" i="3"/>
  <c r="ER103" i="3"/>
  <c r="ER124" i="3"/>
  <c r="ER90" i="3"/>
  <c r="ER107" i="3"/>
  <c r="ER127" i="3"/>
  <c r="ER91" i="3"/>
  <c r="ER110" i="3"/>
  <c r="ER130" i="3"/>
  <c r="ER94" i="3"/>
  <c r="ER113" i="3"/>
  <c r="ER137" i="3"/>
  <c r="ER99" i="3"/>
  <c r="ER147" i="3"/>
  <c r="ER116" i="3"/>
  <c r="ER139" i="3"/>
  <c r="ER143" i="3"/>
  <c r="EU59" i="3"/>
  <c r="EU22" i="3"/>
  <c r="EU46" i="3"/>
  <c r="EU23" i="3"/>
  <c r="EU24" i="3"/>
  <c r="EU9" i="3"/>
  <c r="EU38" i="3"/>
  <c r="EU25" i="3"/>
  <c r="EU70" i="3"/>
  <c r="EU39" i="3"/>
  <c r="EU40" i="3"/>
  <c r="EU47" i="3"/>
  <c r="EU26" i="3"/>
  <c r="EU41" i="3"/>
  <c r="EU42" i="3"/>
  <c r="EU60" i="3"/>
  <c r="EU61" i="3"/>
  <c r="EU43" i="3"/>
  <c r="EU48" i="3"/>
  <c r="EU27" i="3"/>
  <c r="EU44" i="3"/>
  <c r="EU71" i="3"/>
  <c r="EU28" i="3"/>
  <c r="EU49" i="3"/>
  <c r="EU62" i="3"/>
  <c r="EU29" i="3"/>
  <c r="EU10" i="3"/>
  <c r="EU50" i="3"/>
  <c r="EU30" i="3"/>
  <c r="EU72" i="3"/>
  <c r="EU11" i="3"/>
  <c r="EU12" i="3"/>
  <c r="EU13" i="3"/>
  <c r="EU14" i="3"/>
  <c r="EU31" i="3"/>
  <c r="EU32" i="3"/>
  <c r="EU45" i="3"/>
  <c r="EU51" i="3"/>
  <c r="EU52" i="3"/>
  <c r="EU53" i="3"/>
  <c r="EU54" i="3"/>
  <c r="EU55" i="3"/>
  <c r="EU63" i="3"/>
  <c r="EU64" i="3"/>
  <c r="EU65" i="3"/>
  <c r="EU73" i="3"/>
  <c r="EU6" i="3"/>
  <c r="EU56" i="3"/>
  <c r="EU74" i="3"/>
  <c r="EU75" i="3"/>
  <c r="EU15" i="3"/>
  <c r="EU66" i="3"/>
  <c r="EU16" i="3"/>
  <c r="EU33" i="3"/>
  <c r="EU17" i="3"/>
  <c r="EU34" i="3"/>
  <c r="EU67" i="3"/>
  <c r="EU68" i="3"/>
  <c r="EU76" i="3"/>
  <c r="EU77" i="3"/>
  <c r="EU69" i="3"/>
  <c r="EU18" i="3"/>
  <c r="EU35" i="3"/>
  <c r="EU78" i="3"/>
  <c r="EU57" i="3"/>
  <c r="EU19" i="3"/>
  <c r="EU20" i="3"/>
  <c r="EU36" i="3"/>
  <c r="EU37" i="3"/>
  <c r="EU7" i="3"/>
  <c r="EU58" i="3"/>
  <c r="EU8" i="3"/>
  <c r="EU21" i="3"/>
  <c r="EU5" i="3"/>
  <c r="BW149" i="12"/>
  <c r="BV149" i="12"/>
  <c r="BU149" i="12"/>
  <c r="BT149" i="12"/>
  <c r="BS149" i="12"/>
  <c r="BR149" i="12"/>
  <c r="BQ149" i="12"/>
  <c r="BP149" i="12"/>
  <c r="BO149" i="12"/>
  <c r="BN149" i="12"/>
  <c r="BM149" i="12"/>
  <c r="BL149" i="12"/>
  <c r="BK149" i="12"/>
  <c r="BJ149" i="12"/>
  <c r="BI149" i="12"/>
  <c r="BH149" i="12"/>
  <c r="BG149" i="12"/>
  <c r="BF149" i="12"/>
  <c r="BE149" i="12"/>
  <c r="BD149" i="12"/>
  <c r="BC149" i="12"/>
  <c r="BB149" i="12"/>
  <c r="BA149" i="12"/>
  <c r="AZ149" i="12"/>
  <c r="AY149" i="12"/>
  <c r="AX149" i="12"/>
  <c r="AW149" i="12"/>
  <c r="AV149" i="12"/>
  <c r="AU149" i="12"/>
  <c r="AT149" i="12"/>
  <c r="AS149" i="12"/>
  <c r="AR149" i="12"/>
  <c r="AQ149" i="12"/>
  <c r="AP149" i="12"/>
  <c r="AO149" i="12"/>
  <c r="AN149" i="12"/>
  <c r="AM149" i="12"/>
  <c r="AL149" i="12"/>
  <c r="AK149" i="12"/>
  <c r="AJ149" i="12"/>
  <c r="AI149" i="12"/>
  <c r="AH149" i="12"/>
  <c r="AG149" i="12"/>
  <c r="AF149" i="12"/>
  <c r="AE149" i="12"/>
  <c r="AD149" i="12"/>
  <c r="AC149" i="12"/>
  <c r="AB149" i="12"/>
  <c r="AA149" i="12"/>
  <c r="Z149" i="12"/>
  <c r="Y149" i="12"/>
  <c r="X149" i="12"/>
  <c r="W149" i="12"/>
  <c r="V149" i="12"/>
  <c r="U149" i="12"/>
  <c r="T149" i="12"/>
  <c r="S149" i="12"/>
  <c r="R149" i="12"/>
  <c r="Q149" i="12"/>
  <c r="P149" i="12"/>
  <c r="O149" i="12"/>
  <c r="N149" i="12"/>
  <c r="M149" i="12"/>
  <c r="L149" i="12"/>
  <c r="K149" i="12"/>
  <c r="J149" i="12"/>
  <c r="I149" i="12"/>
  <c r="H149" i="12"/>
  <c r="G149" i="12"/>
  <c r="F149" i="12"/>
  <c r="E149" i="12"/>
  <c r="D149" i="12"/>
  <c r="C149" i="12"/>
  <c r="B149" i="12"/>
  <c r="BW147" i="12"/>
  <c r="BV147" i="12"/>
  <c r="BU147" i="12"/>
  <c r="BT147" i="12"/>
  <c r="BS147" i="12"/>
  <c r="BR147" i="12"/>
  <c r="BQ147" i="12"/>
  <c r="BP147" i="12"/>
  <c r="BO147" i="12"/>
  <c r="BN147" i="12"/>
  <c r="BM147" i="12"/>
  <c r="BL147" i="12"/>
  <c r="BK147" i="12"/>
  <c r="BJ147" i="12"/>
  <c r="BI147" i="12"/>
  <c r="BH147" i="12"/>
  <c r="BG147" i="12"/>
  <c r="BF147" i="12"/>
  <c r="BE147" i="12"/>
  <c r="BD147" i="12"/>
  <c r="BC147" i="12"/>
  <c r="BB147" i="12"/>
  <c r="BA147" i="12"/>
  <c r="AZ147" i="12"/>
  <c r="AY147" i="12"/>
  <c r="AX147" i="12"/>
  <c r="AW147" i="12"/>
  <c r="AV147" i="12"/>
  <c r="AU147" i="12"/>
  <c r="AT147" i="12"/>
  <c r="AS147" i="12"/>
  <c r="AR147" i="12"/>
  <c r="AQ147" i="12"/>
  <c r="AP147" i="12"/>
  <c r="AO147" i="12"/>
  <c r="AN147" i="12"/>
  <c r="AM147" i="12"/>
  <c r="AL147" i="12"/>
  <c r="AK147" i="12"/>
  <c r="AJ147" i="12"/>
  <c r="AI147" i="12"/>
  <c r="AH147" i="12"/>
  <c r="AG147" i="12"/>
  <c r="AF147" i="12"/>
  <c r="AE147" i="12"/>
  <c r="AD147" i="12"/>
  <c r="AC147" i="12"/>
  <c r="AB147" i="12"/>
  <c r="AA147" i="12"/>
  <c r="Z147" i="12"/>
  <c r="Y147" i="12"/>
  <c r="X147" i="12"/>
  <c r="W147" i="12"/>
  <c r="V147" i="12"/>
  <c r="U147" i="12"/>
  <c r="T147" i="12"/>
  <c r="S147" i="12"/>
  <c r="R147" i="12"/>
  <c r="Q147" i="12"/>
  <c r="P147" i="12"/>
  <c r="O147" i="12"/>
  <c r="N147" i="12"/>
  <c r="M147" i="12"/>
  <c r="L147" i="12"/>
  <c r="K147" i="12"/>
  <c r="J147" i="12"/>
  <c r="I147" i="12"/>
  <c r="H147" i="12"/>
  <c r="G147" i="12"/>
  <c r="F147" i="12"/>
  <c r="E147" i="12"/>
  <c r="D147" i="12"/>
  <c r="C147" i="12"/>
  <c r="B147" i="12"/>
  <c r="BW145" i="12"/>
  <c r="BV145" i="12"/>
  <c r="BU145" i="12"/>
  <c r="BT145" i="12"/>
  <c r="BS145" i="12"/>
  <c r="BR145" i="12"/>
  <c r="BQ145" i="12"/>
  <c r="BP145" i="12"/>
  <c r="BO145" i="12"/>
  <c r="BN145" i="12"/>
  <c r="BM145" i="12"/>
  <c r="BL145" i="12"/>
  <c r="BK145" i="12"/>
  <c r="BJ145" i="12"/>
  <c r="BI145" i="12"/>
  <c r="BH145" i="12"/>
  <c r="BG145" i="12"/>
  <c r="BF145" i="12"/>
  <c r="BE145" i="12"/>
  <c r="BD145" i="12"/>
  <c r="BC145" i="12"/>
  <c r="BB145" i="12"/>
  <c r="BA145" i="12"/>
  <c r="AZ145" i="12"/>
  <c r="AY145" i="12"/>
  <c r="AX145" i="12"/>
  <c r="AW145" i="12"/>
  <c r="AV145" i="12"/>
  <c r="AU145" i="12"/>
  <c r="AT145" i="12"/>
  <c r="AS145" i="12"/>
  <c r="AR145" i="12"/>
  <c r="AQ145" i="12"/>
  <c r="AP145" i="12"/>
  <c r="AO145" i="12"/>
  <c r="AN145" i="12"/>
  <c r="AM145" i="12"/>
  <c r="AL145" i="12"/>
  <c r="AK145" i="12"/>
  <c r="AJ145" i="12"/>
  <c r="AI145" i="12"/>
  <c r="AH145" i="12"/>
  <c r="AG145" i="12"/>
  <c r="AF145" i="12"/>
  <c r="AE145" i="12"/>
  <c r="AD145" i="12"/>
  <c r="AC145" i="12"/>
  <c r="AB145" i="12"/>
  <c r="AA145" i="12"/>
  <c r="Z145" i="12"/>
  <c r="Y145" i="12"/>
  <c r="X145" i="12"/>
  <c r="W145" i="12"/>
  <c r="V145" i="12"/>
  <c r="U145" i="12"/>
  <c r="T145" i="12"/>
  <c r="S145" i="12"/>
  <c r="R145" i="12"/>
  <c r="Q145" i="12"/>
  <c r="P145" i="12"/>
  <c r="O145" i="12"/>
  <c r="N145" i="12"/>
  <c r="M145" i="12"/>
  <c r="L145" i="12"/>
  <c r="K145" i="12"/>
  <c r="J145" i="12"/>
  <c r="I145" i="12"/>
  <c r="H145" i="12"/>
  <c r="G145" i="12"/>
  <c r="F145" i="12"/>
  <c r="E145" i="12"/>
  <c r="D145" i="12"/>
  <c r="C145" i="12"/>
  <c r="B145" i="12"/>
  <c r="BW143" i="12"/>
  <c r="BV143" i="12"/>
  <c r="BU143" i="12"/>
  <c r="BT143" i="12"/>
  <c r="BS143" i="12"/>
  <c r="BR143" i="12"/>
  <c r="BQ143" i="12"/>
  <c r="BP143" i="12"/>
  <c r="BO143" i="12"/>
  <c r="BN143" i="12"/>
  <c r="BM143" i="12"/>
  <c r="BL143" i="12"/>
  <c r="BK143" i="12"/>
  <c r="BJ143" i="12"/>
  <c r="BI143" i="12"/>
  <c r="BH143" i="12"/>
  <c r="BG143" i="12"/>
  <c r="BF143" i="12"/>
  <c r="BE143" i="12"/>
  <c r="BD143" i="12"/>
  <c r="BC143" i="12"/>
  <c r="BB143" i="12"/>
  <c r="BA143" i="12"/>
  <c r="AZ143" i="12"/>
  <c r="AY143" i="12"/>
  <c r="AX143" i="12"/>
  <c r="AW143" i="12"/>
  <c r="AV143" i="12"/>
  <c r="AU143" i="12"/>
  <c r="AT143" i="12"/>
  <c r="AS143" i="12"/>
  <c r="AR143" i="12"/>
  <c r="AQ143" i="12"/>
  <c r="AP143" i="12"/>
  <c r="AO143" i="12"/>
  <c r="AN143" i="12"/>
  <c r="AM143" i="12"/>
  <c r="AL143" i="12"/>
  <c r="AK143" i="12"/>
  <c r="AJ143" i="12"/>
  <c r="AI143" i="12"/>
  <c r="AH143" i="12"/>
  <c r="AG143" i="12"/>
  <c r="AF143" i="12"/>
  <c r="AE143" i="12"/>
  <c r="AD143" i="12"/>
  <c r="AC143" i="12"/>
  <c r="AB143" i="12"/>
  <c r="AA143" i="12"/>
  <c r="Z143" i="12"/>
  <c r="Y143" i="12"/>
  <c r="X143" i="12"/>
  <c r="W143" i="12"/>
  <c r="V143" i="12"/>
  <c r="U143" i="12"/>
  <c r="T143" i="12"/>
  <c r="S143" i="12"/>
  <c r="R143" i="12"/>
  <c r="Q143" i="12"/>
  <c r="P143" i="12"/>
  <c r="O143" i="12"/>
  <c r="N143" i="12"/>
  <c r="M143" i="12"/>
  <c r="L143" i="12"/>
  <c r="K143" i="12"/>
  <c r="J143" i="12"/>
  <c r="I143" i="12"/>
  <c r="H143" i="12"/>
  <c r="G143" i="12"/>
  <c r="F143" i="12"/>
  <c r="E143" i="12"/>
  <c r="D143" i="12"/>
  <c r="C143" i="12"/>
  <c r="B143" i="12"/>
  <c r="BW141" i="12"/>
  <c r="BV141" i="12"/>
  <c r="BU141" i="12"/>
  <c r="BT141" i="12"/>
  <c r="BS141" i="12"/>
  <c r="BR141" i="12"/>
  <c r="BQ141" i="12"/>
  <c r="BP141" i="12"/>
  <c r="BO141" i="12"/>
  <c r="BN141" i="12"/>
  <c r="BM141" i="12"/>
  <c r="BL141" i="12"/>
  <c r="BK141" i="12"/>
  <c r="BJ141" i="12"/>
  <c r="BI141" i="12"/>
  <c r="BH141" i="12"/>
  <c r="BG141" i="12"/>
  <c r="BF141" i="12"/>
  <c r="BE141" i="12"/>
  <c r="BD141" i="12"/>
  <c r="BC141" i="12"/>
  <c r="BB141" i="12"/>
  <c r="BA141" i="12"/>
  <c r="AZ141" i="12"/>
  <c r="AY141" i="12"/>
  <c r="AX141" i="12"/>
  <c r="AW141" i="12"/>
  <c r="AV141" i="12"/>
  <c r="AU141" i="12"/>
  <c r="AT141" i="12"/>
  <c r="AS141" i="12"/>
  <c r="AR141" i="12"/>
  <c r="AQ141" i="12"/>
  <c r="AP141" i="12"/>
  <c r="AO141" i="12"/>
  <c r="AN141" i="12"/>
  <c r="AM141" i="12"/>
  <c r="AL141" i="12"/>
  <c r="AK141" i="12"/>
  <c r="AJ141" i="12"/>
  <c r="AI141" i="12"/>
  <c r="AH141" i="12"/>
  <c r="AG141" i="12"/>
  <c r="AF141" i="12"/>
  <c r="AE141" i="12"/>
  <c r="AD141" i="12"/>
  <c r="AC141" i="12"/>
  <c r="AB141" i="12"/>
  <c r="AA141" i="12"/>
  <c r="Z141" i="12"/>
  <c r="Y141" i="12"/>
  <c r="X141" i="12"/>
  <c r="W141" i="12"/>
  <c r="V141" i="12"/>
  <c r="U141" i="12"/>
  <c r="T141" i="12"/>
  <c r="S141" i="12"/>
  <c r="R141" i="12"/>
  <c r="Q141" i="12"/>
  <c r="P141" i="12"/>
  <c r="O141" i="12"/>
  <c r="N141" i="12"/>
  <c r="M141" i="12"/>
  <c r="L141" i="12"/>
  <c r="K141" i="12"/>
  <c r="J141" i="12"/>
  <c r="I141" i="12"/>
  <c r="H141" i="12"/>
  <c r="G141" i="12"/>
  <c r="F141" i="12"/>
  <c r="E141" i="12"/>
  <c r="D141" i="12"/>
  <c r="C141" i="12"/>
  <c r="B141" i="12"/>
  <c r="BW139" i="12"/>
  <c r="BV139" i="12"/>
  <c r="BU139" i="12"/>
  <c r="BT139" i="12"/>
  <c r="BS139" i="12"/>
  <c r="BR139" i="12"/>
  <c r="BQ139" i="12"/>
  <c r="BP139" i="12"/>
  <c r="BO139" i="12"/>
  <c r="BN139" i="12"/>
  <c r="BM139" i="12"/>
  <c r="BL139" i="12"/>
  <c r="BK139" i="12"/>
  <c r="BJ139" i="12"/>
  <c r="BI139" i="12"/>
  <c r="BH139" i="12"/>
  <c r="BG139" i="12"/>
  <c r="BF139" i="12"/>
  <c r="BE139" i="12"/>
  <c r="BD139" i="12"/>
  <c r="BC139" i="12"/>
  <c r="BB139" i="12"/>
  <c r="BA139" i="12"/>
  <c r="AZ139" i="12"/>
  <c r="AY139" i="12"/>
  <c r="AX139" i="12"/>
  <c r="AW139" i="12"/>
  <c r="AV139" i="12"/>
  <c r="AU139" i="12"/>
  <c r="AT139" i="12"/>
  <c r="AS139" i="12"/>
  <c r="AR139" i="12"/>
  <c r="AQ139" i="12"/>
  <c r="AP139" i="12"/>
  <c r="AO139" i="12"/>
  <c r="AN139" i="12"/>
  <c r="AM139" i="12"/>
  <c r="AL139" i="12"/>
  <c r="AK139" i="12"/>
  <c r="AJ139" i="12"/>
  <c r="AI139" i="12"/>
  <c r="AH139" i="12"/>
  <c r="AG139" i="12"/>
  <c r="AF139" i="12"/>
  <c r="AE139" i="12"/>
  <c r="AD139" i="12"/>
  <c r="AC139" i="12"/>
  <c r="AB139" i="12"/>
  <c r="AA139" i="12"/>
  <c r="Z139" i="12"/>
  <c r="Y139" i="12"/>
  <c r="X139" i="12"/>
  <c r="W139" i="12"/>
  <c r="V139" i="12"/>
  <c r="U139" i="12"/>
  <c r="T139" i="12"/>
  <c r="S139" i="12"/>
  <c r="R139" i="12"/>
  <c r="Q139" i="12"/>
  <c r="P139" i="12"/>
  <c r="O139" i="12"/>
  <c r="N139" i="12"/>
  <c r="M139" i="12"/>
  <c r="L139" i="12"/>
  <c r="K139" i="12"/>
  <c r="J139" i="12"/>
  <c r="I139" i="12"/>
  <c r="H139" i="12"/>
  <c r="G139" i="12"/>
  <c r="F139" i="12"/>
  <c r="E139" i="12"/>
  <c r="D139" i="12"/>
  <c r="C139" i="12"/>
  <c r="B139" i="12"/>
  <c r="BW137" i="12"/>
  <c r="BV137" i="12"/>
  <c r="BU137" i="12"/>
  <c r="BT137" i="12"/>
  <c r="BS137" i="12"/>
  <c r="BR137" i="12"/>
  <c r="BQ137" i="12"/>
  <c r="BP137" i="12"/>
  <c r="BO137" i="12"/>
  <c r="BN137" i="12"/>
  <c r="BM137" i="12"/>
  <c r="BL137" i="12"/>
  <c r="BK137" i="12"/>
  <c r="BJ137" i="12"/>
  <c r="BI137" i="12"/>
  <c r="BH137" i="12"/>
  <c r="BG137" i="12"/>
  <c r="BF137" i="12"/>
  <c r="BE137" i="12"/>
  <c r="BD137" i="12"/>
  <c r="BC137" i="12"/>
  <c r="BB137" i="12"/>
  <c r="BA137" i="12"/>
  <c r="AZ137" i="12"/>
  <c r="AY137" i="12"/>
  <c r="AX137" i="12"/>
  <c r="AW137" i="12"/>
  <c r="AV137" i="12"/>
  <c r="AU137" i="12"/>
  <c r="AT137" i="12"/>
  <c r="AS137" i="12"/>
  <c r="AR137" i="12"/>
  <c r="AQ137" i="12"/>
  <c r="AP137" i="12"/>
  <c r="AO137" i="12"/>
  <c r="AN137" i="12"/>
  <c r="AM137" i="12"/>
  <c r="AL137" i="12"/>
  <c r="AK137" i="12"/>
  <c r="AJ137" i="12"/>
  <c r="AI137" i="12"/>
  <c r="AH137" i="12"/>
  <c r="AG137" i="12"/>
  <c r="AF137" i="12"/>
  <c r="AE137" i="12"/>
  <c r="AD137" i="12"/>
  <c r="AC137" i="12"/>
  <c r="AB137" i="12"/>
  <c r="AA137" i="12"/>
  <c r="Z137" i="12"/>
  <c r="Y137" i="12"/>
  <c r="X137" i="12"/>
  <c r="W137" i="12"/>
  <c r="V137" i="12"/>
  <c r="U137" i="12"/>
  <c r="T137" i="12"/>
  <c r="S137" i="12"/>
  <c r="R137" i="12"/>
  <c r="Q137" i="12"/>
  <c r="P137" i="12"/>
  <c r="O137" i="12"/>
  <c r="N137" i="12"/>
  <c r="M137" i="12"/>
  <c r="L137" i="12"/>
  <c r="K137" i="12"/>
  <c r="J137" i="12"/>
  <c r="I137" i="12"/>
  <c r="H137" i="12"/>
  <c r="G137" i="12"/>
  <c r="F137" i="12"/>
  <c r="E137" i="12"/>
  <c r="D137" i="12"/>
  <c r="C137" i="12"/>
  <c r="B137" i="12"/>
  <c r="BW135" i="12"/>
  <c r="BV135" i="12"/>
  <c r="BU135" i="12"/>
  <c r="BT135" i="12"/>
  <c r="BS135" i="12"/>
  <c r="BR135" i="12"/>
  <c r="BQ135" i="12"/>
  <c r="BP135" i="12"/>
  <c r="BO135" i="12"/>
  <c r="BN135" i="12"/>
  <c r="BM135" i="12"/>
  <c r="BL135" i="12"/>
  <c r="BK135" i="12"/>
  <c r="BJ135" i="12"/>
  <c r="BI135" i="12"/>
  <c r="BH135" i="12"/>
  <c r="BG135" i="12"/>
  <c r="BF135" i="12"/>
  <c r="BE135" i="12"/>
  <c r="BD135" i="12"/>
  <c r="BC135" i="12"/>
  <c r="BB135" i="12"/>
  <c r="BA135" i="12"/>
  <c r="AZ135" i="12"/>
  <c r="AY135" i="12"/>
  <c r="AX135" i="12"/>
  <c r="AW135" i="12"/>
  <c r="AV135" i="12"/>
  <c r="AU135" i="12"/>
  <c r="AT135" i="12"/>
  <c r="AS135" i="12"/>
  <c r="AR135" i="12"/>
  <c r="AQ135" i="12"/>
  <c r="AP135" i="12"/>
  <c r="AO135" i="12"/>
  <c r="AN135" i="12"/>
  <c r="AM135" i="12"/>
  <c r="AL135" i="12"/>
  <c r="AK135" i="12"/>
  <c r="AJ135" i="12"/>
  <c r="AI135" i="12"/>
  <c r="AH135" i="12"/>
  <c r="AG135" i="12"/>
  <c r="AF135" i="12"/>
  <c r="AE135" i="12"/>
  <c r="AD135" i="12"/>
  <c r="AC135" i="12"/>
  <c r="AB135" i="12"/>
  <c r="AA135" i="12"/>
  <c r="Z135" i="12"/>
  <c r="Y135" i="12"/>
  <c r="X135" i="12"/>
  <c r="W135" i="12"/>
  <c r="V135" i="12"/>
  <c r="U135" i="12"/>
  <c r="T135" i="12"/>
  <c r="S135" i="12"/>
  <c r="R135" i="12"/>
  <c r="Q135" i="12"/>
  <c r="P135" i="12"/>
  <c r="O135" i="12"/>
  <c r="N135" i="12"/>
  <c r="M135" i="12"/>
  <c r="L135" i="12"/>
  <c r="K135" i="12"/>
  <c r="J135" i="12"/>
  <c r="I135" i="12"/>
  <c r="H135" i="12"/>
  <c r="G135" i="12"/>
  <c r="F135" i="12"/>
  <c r="E135" i="12"/>
  <c r="D135" i="12"/>
  <c r="C135" i="12"/>
  <c r="B135" i="12"/>
  <c r="BW133" i="12"/>
  <c r="BV133" i="12"/>
  <c r="BU133" i="12"/>
  <c r="BT133" i="12"/>
  <c r="BS133" i="12"/>
  <c r="BR133" i="12"/>
  <c r="BQ133" i="12"/>
  <c r="BP133" i="12"/>
  <c r="BO133" i="12"/>
  <c r="BN133" i="12"/>
  <c r="BM133" i="12"/>
  <c r="BL133" i="12"/>
  <c r="BK133" i="12"/>
  <c r="BJ133" i="12"/>
  <c r="BI133" i="12"/>
  <c r="BH133" i="12"/>
  <c r="BG133" i="12"/>
  <c r="BF133" i="12"/>
  <c r="BE133" i="12"/>
  <c r="BD133" i="12"/>
  <c r="BC133" i="12"/>
  <c r="BB133" i="12"/>
  <c r="BA133" i="12"/>
  <c r="AZ133" i="12"/>
  <c r="AY133" i="12"/>
  <c r="AX133" i="12"/>
  <c r="AW133" i="12"/>
  <c r="AV133" i="12"/>
  <c r="AU133" i="12"/>
  <c r="AT133" i="12"/>
  <c r="AS133" i="12"/>
  <c r="AR133" i="12"/>
  <c r="AQ133" i="12"/>
  <c r="AP133" i="12"/>
  <c r="AO133" i="12"/>
  <c r="AN133" i="12"/>
  <c r="AM133" i="12"/>
  <c r="AL133" i="12"/>
  <c r="AK133" i="12"/>
  <c r="AJ133" i="12"/>
  <c r="AI133" i="12"/>
  <c r="AH133" i="12"/>
  <c r="AG133" i="12"/>
  <c r="AF133" i="12"/>
  <c r="AE133" i="12"/>
  <c r="AD133" i="12"/>
  <c r="AC133" i="12"/>
  <c r="AB133" i="12"/>
  <c r="AA133" i="12"/>
  <c r="Z133" i="12"/>
  <c r="Y133" i="12"/>
  <c r="X133" i="12"/>
  <c r="W133" i="12"/>
  <c r="V133" i="12"/>
  <c r="U133" i="12"/>
  <c r="T133" i="12"/>
  <c r="S133" i="12"/>
  <c r="R133" i="12"/>
  <c r="Q133" i="12"/>
  <c r="P133" i="12"/>
  <c r="O133" i="12"/>
  <c r="N133" i="12"/>
  <c r="M133" i="12"/>
  <c r="L133" i="12"/>
  <c r="K133" i="12"/>
  <c r="J133" i="12"/>
  <c r="I133" i="12"/>
  <c r="H133" i="12"/>
  <c r="G133" i="12"/>
  <c r="F133" i="12"/>
  <c r="E133" i="12"/>
  <c r="D133" i="12"/>
  <c r="C133" i="12"/>
  <c r="B133" i="12"/>
  <c r="BW131" i="12"/>
  <c r="BV131" i="12"/>
  <c r="BU131" i="12"/>
  <c r="BT131" i="12"/>
  <c r="BS131" i="12"/>
  <c r="BR131" i="12"/>
  <c r="BQ131" i="12"/>
  <c r="BP131" i="12"/>
  <c r="BO131" i="12"/>
  <c r="BN131" i="12"/>
  <c r="BM131" i="12"/>
  <c r="BL131" i="12"/>
  <c r="BK131" i="12"/>
  <c r="BJ131" i="12"/>
  <c r="BI131" i="12"/>
  <c r="BH131" i="12"/>
  <c r="BG131" i="12"/>
  <c r="BF131" i="12"/>
  <c r="BE131" i="12"/>
  <c r="BD131" i="12"/>
  <c r="BC131" i="12"/>
  <c r="BB131" i="12"/>
  <c r="BA131" i="12"/>
  <c r="AZ131" i="12"/>
  <c r="AY131" i="12"/>
  <c r="AX131" i="12"/>
  <c r="AW131" i="12"/>
  <c r="AV131" i="12"/>
  <c r="AU131" i="12"/>
  <c r="AT131" i="12"/>
  <c r="AS131" i="12"/>
  <c r="AR131" i="12"/>
  <c r="AQ131" i="12"/>
  <c r="AP131" i="12"/>
  <c r="AO131" i="12"/>
  <c r="AN131" i="12"/>
  <c r="AM131" i="12"/>
  <c r="AL131" i="12"/>
  <c r="AK131" i="12"/>
  <c r="AJ131" i="12"/>
  <c r="AI131" i="12"/>
  <c r="AH131" i="12"/>
  <c r="AG131" i="12"/>
  <c r="AF131" i="12"/>
  <c r="AE131" i="12"/>
  <c r="AD131" i="12"/>
  <c r="AC131" i="12"/>
  <c r="AB131" i="12"/>
  <c r="AA131" i="12"/>
  <c r="Z131" i="12"/>
  <c r="Y131" i="12"/>
  <c r="X131" i="12"/>
  <c r="W131" i="12"/>
  <c r="V131" i="12"/>
  <c r="U131" i="12"/>
  <c r="T131" i="12"/>
  <c r="S131" i="12"/>
  <c r="R131" i="12"/>
  <c r="Q131" i="12"/>
  <c r="P131" i="12"/>
  <c r="O131" i="12"/>
  <c r="N131" i="12"/>
  <c r="M131" i="12"/>
  <c r="L131" i="12"/>
  <c r="K131" i="12"/>
  <c r="J131" i="12"/>
  <c r="I131" i="12"/>
  <c r="H131" i="12"/>
  <c r="G131" i="12"/>
  <c r="F131" i="12"/>
  <c r="E131" i="12"/>
  <c r="D131" i="12"/>
  <c r="C131" i="12"/>
  <c r="B131" i="12"/>
  <c r="BW129" i="12"/>
  <c r="BV129" i="12"/>
  <c r="BU129" i="12"/>
  <c r="BT129" i="12"/>
  <c r="BS129" i="12"/>
  <c r="BR129" i="12"/>
  <c r="BQ129" i="12"/>
  <c r="BP129" i="12"/>
  <c r="BO129" i="12"/>
  <c r="BN129" i="12"/>
  <c r="BM129" i="12"/>
  <c r="BL129" i="12"/>
  <c r="BK129" i="12"/>
  <c r="BJ129" i="12"/>
  <c r="BI129" i="12"/>
  <c r="BH129" i="12"/>
  <c r="BG129" i="12"/>
  <c r="BF129" i="12"/>
  <c r="BE129" i="12"/>
  <c r="BD129" i="12"/>
  <c r="BC129" i="12"/>
  <c r="BB129" i="12"/>
  <c r="BA129" i="12"/>
  <c r="AZ129" i="12"/>
  <c r="AY129" i="12"/>
  <c r="AX129" i="12"/>
  <c r="AW129" i="12"/>
  <c r="AV129" i="12"/>
  <c r="AU129" i="12"/>
  <c r="AT129" i="12"/>
  <c r="AS129" i="12"/>
  <c r="AR129" i="12"/>
  <c r="AQ129" i="12"/>
  <c r="AP129" i="12"/>
  <c r="AO129" i="12"/>
  <c r="AN129" i="12"/>
  <c r="AM129" i="12"/>
  <c r="AL129" i="12"/>
  <c r="AK129" i="12"/>
  <c r="AJ129" i="12"/>
  <c r="AI129" i="12"/>
  <c r="AH129" i="12"/>
  <c r="AG129" i="12"/>
  <c r="AF129" i="12"/>
  <c r="AE129" i="12"/>
  <c r="AD129" i="12"/>
  <c r="AC129" i="12"/>
  <c r="AB129" i="12"/>
  <c r="AA129" i="12"/>
  <c r="Z129" i="12"/>
  <c r="Y129" i="12"/>
  <c r="X129" i="12"/>
  <c r="W129" i="12"/>
  <c r="V129" i="12"/>
  <c r="U129" i="12"/>
  <c r="T129" i="12"/>
  <c r="S129" i="12"/>
  <c r="R129" i="12"/>
  <c r="Q129" i="12"/>
  <c r="P129" i="12"/>
  <c r="O129" i="12"/>
  <c r="N129" i="12"/>
  <c r="M129" i="12"/>
  <c r="L129" i="12"/>
  <c r="K129" i="12"/>
  <c r="J129" i="12"/>
  <c r="I129" i="12"/>
  <c r="H129" i="12"/>
  <c r="G129" i="12"/>
  <c r="F129" i="12"/>
  <c r="E129" i="12"/>
  <c r="D129" i="12"/>
  <c r="C129" i="12"/>
  <c r="B129" i="12"/>
  <c r="BW127" i="12"/>
  <c r="BV127" i="12"/>
  <c r="BU127" i="12"/>
  <c r="BT127" i="12"/>
  <c r="BS127" i="12"/>
  <c r="BR127" i="12"/>
  <c r="BQ127" i="12"/>
  <c r="BP127" i="12"/>
  <c r="BO127" i="12"/>
  <c r="BN127" i="12"/>
  <c r="BM127" i="12"/>
  <c r="BL127" i="12"/>
  <c r="BK127" i="12"/>
  <c r="BJ127" i="12"/>
  <c r="BI127" i="12"/>
  <c r="BH127" i="12"/>
  <c r="BG127" i="12"/>
  <c r="BF127" i="12"/>
  <c r="BE127" i="12"/>
  <c r="BD127" i="12"/>
  <c r="BC127" i="12"/>
  <c r="BB127" i="12"/>
  <c r="BA127" i="12"/>
  <c r="AZ127" i="12"/>
  <c r="AY127" i="12"/>
  <c r="AX127" i="12"/>
  <c r="AW127" i="12"/>
  <c r="AV127" i="12"/>
  <c r="AU127" i="12"/>
  <c r="AT127" i="12"/>
  <c r="AS127" i="12"/>
  <c r="AR127" i="12"/>
  <c r="AQ127" i="12"/>
  <c r="AP127" i="12"/>
  <c r="AO127" i="12"/>
  <c r="AN127" i="12"/>
  <c r="AM127" i="12"/>
  <c r="AL127" i="12"/>
  <c r="AK127" i="12"/>
  <c r="AJ127" i="12"/>
  <c r="AI127" i="12"/>
  <c r="AH127" i="12"/>
  <c r="AG127" i="12"/>
  <c r="AF127" i="12"/>
  <c r="AE127" i="12"/>
  <c r="AD127" i="12"/>
  <c r="AC127" i="12"/>
  <c r="AB127" i="12"/>
  <c r="AA127" i="12"/>
  <c r="Z127" i="12"/>
  <c r="Y127" i="12"/>
  <c r="X127" i="12"/>
  <c r="W127" i="12"/>
  <c r="V127" i="12"/>
  <c r="U127" i="12"/>
  <c r="T127" i="12"/>
  <c r="S127" i="12"/>
  <c r="R127" i="12"/>
  <c r="Q127" i="12"/>
  <c r="P127" i="12"/>
  <c r="O127" i="12"/>
  <c r="N127" i="12"/>
  <c r="M127" i="12"/>
  <c r="L127" i="12"/>
  <c r="K127" i="12"/>
  <c r="J127" i="12"/>
  <c r="I127" i="12"/>
  <c r="H127" i="12"/>
  <c r="G127" i="12"/>
  <c r="F127" i="12"/>
  <c r="E127" i="12"/>
  <c r="D127" i="12"/>
  <c r="C127" i="12"/>
  <c r="B127" i="12"/>
  <c r="BW125" i="12"/>
  <c r="BV125" i="12"/>
  <c r="BU125" i="12"/>
  <c r="BT125" i="12"/>
  <c r="BS125" i="12"/>
  <c r="BR125" i="12"/>
  <c r="BQ125" i="12"/>
  <c r="BP125" i="12"/>
  <c r="BO125" i="12"/>
  <c r="BN125" i="12"/>
  <c r="BM125" i="12"/>
  <c r="BL125" i="12"/>
  <c r="BK125" i="12"/>
  <c r="BJ125" i="12"/>
  <c r="BI125" i="12"/>
  <c r="BH125" i="12"/>
  <c r="BG125" i="12"/>
  <c r="BF125" i="12"/>
  <c r="BE125" i="12"/>
  <c r="BD125" i="12"/>
  <c r="BC125" i="12"/>
  <c r="BB125" i="12"/>
  <c r="BA125" i="12"/>
  <c r="AZ125" i="12"/>
  <c r="AY125" i="12"/>
  <c r="AX125" i="12"/>
  <c r="AW125" i="12"/>
  <c r="AV125" i="12"/>
  <c r="AU125" i="12"/>
  <c r="AT125" i="12"/>
  <c r="AS125" i="12"/>
  <c r="AR125" i="12"/>
  <c r="AQ125" i="12"/>
  <c r="AP125" i="12"/>
  <c r="AO125" i="12"/>
  <c r="AN125" i="12"/>
  <c r="AM125" i="12"/>
  <c r="AL125" i="12"/>
  <c r="AK125" i="12"/>
  <c r="AJ125" i="12"/>
  <c r="AI125" i="12"/>
  <c r="AH125" i="12"/>
  <c r="AG125" i="12"/>
  <c r="AF125" i="12"/>
  <c r="AE125" i="12"/>
  <c r="AD125" i="12"/>
  <c r="AC125" i="12"/>
  <c r="AB125" i="12"/>
  <c r="AA125" i="12"/>
  <c r="Z125" i="12"/>
  <c r="Y125" i="12"/>
  <c r="X125" i="12"/>
  <c r="W125" i="12"/>
  <c r="V125" i="12"/>
  <c r="U125" i="12"/>
  <c r="T125" i="12"/>
  <c r="S125" i="12"/>
  <c r="R125" i="12"/>
  <c r="Q125" i="12"/>
  <c r="P125" i="12"/>
  <c r="O125" i="12"/>
  <c r="N125" i="12"/>
  <c r="M125" i="12"/>
  <c r="L125" i="12"/>
  <c r="K125" i="12"/>
  <c r="J125" i="12"/>
  <c r="I125" i="12"/>
  <c r="H125" i="12"/>
  <c r="G125" i="12"/>
  <c r="F125" i="12"/>
  <c r="E125" i="12"/>
  <c r="D125" i="12"/>
  <c r="C125" i="12"/>
  <c r="B125" i="12"/>
  <c r="BW123" i="12"/>
  <c r="BV123" i="12"/>
  <c r="BU123" i="12"/>
  <c r="BT123" i="12"/>
  <c r="BS123" i="12"/>
  <c r="BR123" i="12"/>
  <c r="BQ123" i="12"/>
  <c r="BP123" i="12"/>
  <c r="BO123" i="12"/>
  <c r="BN123" i="12"/>
  <c r="BM123" i="12"/>
  <c r="BL123" i="12"/>
  <c r="BK123" i="12"/>
  <c r="BJ123" i="12"/>
  <c r="BI123" i="12"/>
  <c r="BH123" i="12"/>
  <c r="BG123" i="12"/>
  <c r="BF123" i="12"/>
  <c r="BE123" i="12"/>
  <c r="BD123" i="12"/>
  <c r="BC123" i="12"/>
  <c r="BB123" i="12"/>
  <c r="BA123" i="12"/>
  <c r="AZ123" i="12"/>
  <c r="AY123" i="12"/>
  <c r="AX123" i="12"/>
  <c r="AW123" i="12"/>
  <c r="AV123" i="12"/>
  <c r="AU123" i="12"/>
  <c r="AT123" i="12"/>
  <c r="AS123" i="12"/>
  <c r="AR123" i="12"/>
  <c r="AQ123" i="12"/>
  <c r="AP123" i="12"/>
  <c r="AO123" i="12"/>
  <c r="AN123" i="12"/>
  <c r="AM123" i="12"/>
  <c r="AL123" i="12"/>
  <c r="AK123" i="12"/>
  <c r="AJ123" i="12"/>
  <c r="AI123" i="12"/>
  <c r="AH123" i="12"/>
  <c r="AG123" i="12"/>
  <c r="AF123" i="12"/>
  <c r="AE123" i="12"/>
  <c r="AD123" i="12"/>
  <c r="AC123" i="12"/>
  <c r="AB123" i="12"/>
  <c r="AA123" i="12"/>
  <c r="Z123" i="12"/>
  <c r="Y123" i="12"/>
  <c r="X123" i="12"/>
  <c r="W123" i="12"/>
  <c r="V123" i="12"/>
  <c r="U123" i="12"/>
  <c r="T123" i="12"/>
  <c r="S123" i="12"/>
  <c r="R123" i="12"/>
  <c r="Q123" i="12"/>
  <c r="P123" i="12"/>
  <c r="O123" i="12"/>
  <c r="N123" i="12"/>
  <c r="M123" i="12"/>
  <c r="L123" i="12"/>
  <c r="K123" i="12"/>
  <c r="J123" i="12"/>
  <c r="I123" i="12"/>
  <c r="H123" i="12"/>
  <c r="G123" i="12"/>
  <c r="F123" i="12"/>
  <c r="E123" i="12"/>
  <c r="D123" i="12"/>
  <c r="C123" i="12"/>
  <c r="B123" i="12"/>
  <c r="BW121" i="12"/>
  <c r="BV121" i="12"/>
  <c r="BU121" i="12"/>
  <c r="BT121" i="12"/>
  <c r="BS121" i="12"/>
  <c r="BR121" i="12"/>
  <c r="BQ121" i="12"/>
  <c r="BP121" i="12"/>
  <c r="BO121" i="12"/>
  <c r="BN121" i="12"/>
  <c r="BM121" i="12"/>
  <c r="BL121" i="12"/>
  <c r="BK121" i="12"/>
  <c r="BJ121" i="12"/>
  <c r="BI121" i="12"/>
  <c r="BH121" i="12"/>
  <c r="BG121" i="12"/>
  <c r="BF121" i="12"/>
  <c r="BE121" i="12"/>
  <c r="BD121" i="12"/>
  <c r="BC121" i="12"/>
  <c r="BB121" i="12"/>
  <c r="BA121" i="12"/>
  <c r="AZ121" i="12"/>
  <c r="AY121" i="12"/>
  <c r="AX121" i="12"/>
  <c r="AW121" i="12"/>
  <c r="AV121" i="12"/>
  <c r="AU121" i="12"/>
  <c r="AT121" i="12"/>
  <c r="AS121" i="12"/>
  <c r="AR121" i="12"/>
  <c r="AQ121" i="12"/>
  <c r="AP121" i="12"/>
  <c r="AO121" i="12"/>
  <c r="AN121" i="12"/>
  <c r="AM121" i="12"/>
  <c r="AL121" i="12"/>
  <c r="AK121" i="12"/>
  <c r="AJ121" i="12"/>
  <c r="AI121" i="12"/>
  <c r="AH121" i="12"/>
  <c r="AG121" i="12"/>
  <c r="AF121" i="12"/>
  <c r="AE121" i="12"/>
  <c r="AD121" i="12"/>
  <c r="AC121" i="12"/>
  <c r="AB121" i="12"/>
  <c r="AA121" i="12"/>
  <c r="Z121" i="12"/>
  <c r="Y121" i="12"/>
  <c r="X121" i="12"/>
  <c r="W121" i="12"/>
  <c r="V121" i="12"/>
  <c r="U121" i="12"/>
  <c r="T121" i="12"/>
  <c r="S121" i="12"/>
  <c r="R121" i="12"/>
  <c r="Q121" i="12"/>
  <c r="P121" i="12"/>
  <c r="O121" i="12"/>
  <c r="N121" i="12"/>
  <c r="M121" i="12"/>
  <c r="L121" i="12"/>
  <c r="K121" i="12"/>
  <c r="J121" i="12"/>
  <c r="I121" i="12"/>
  <c r="H121" i="12"/>
  <c r="G121" i="12"/>
  <c r="F121" i="12"/>
  <c r="E121" i="12"/>
  <c r="D121" i="12"/>
  <c r="C121" i="12"/>
  <c r="B121" i="12"/>
  <c r="BW119" i="12"/>
  <c r="BV119" i="12"/>
  <c r="BU119" i="12"/>
  <c r="BT119" i="12"/>
  <c r="BS119" i="12"/>
  <c r="BR119" i="12"/>
  <c r="BQ119" i="12"/>
  <c r="BP119" i="12"/>
  <c r="BO119" i="12"/>
  <c r="BN119" i="12"/>
  <c r="BM119" i="12"/>
  <c r="BL119" i="12"/>
  <c r="BK119" i="12"/>
  <c r="BJ119" i="12"/>
  <c r="BI119" i="12"/>
  <c r="BH119" i="12"/>
  <c r="BG119" i="12"/>
  <c r="BF119" i="12"/>
  <c r="BE119" i="12"/>
  <c r="BD119" i="12"/>
  <c r="BC119" i="12"/>
  <c r="BB119" i="12"/>
  <c r="BA119" i="12"/>
  <c r="AZ119" i="12"/>
  <c r="AY119" i="12"/>
  <c r="AX119" i="12"/>
  <c r="AW119" i="12"/>
  <c r="AV119" i="12"/>
  <c r="AU119" i="12"/>
  <c r="AT119" i="12"/>
  <c r="AS119" i="12"/>
  <c r="AR119" i="12"/>
  <c r="AQ119" i="12"/>
  <c r="AP119" i="12"/>
  <c r="AO119" i="12"/>
  <c r="AN119" i="12"/>
  <c r="AM119" i="12"/>
  <c r="AL119" i="12"/>
  <c r="AK119" i="12"/>
  <c r="AJ119" i="12"/>
  <c r="AI119" i="12"/>
  <c r="AH119" i="12"/>
  <c r="AG119" i="12"/>
  <c r="AF119" i="12"/>
  <c r="AE119" i="12"/>
  <c r="AD119" i="12"/>
  <c r="AC119" i="12"/>
  <c r="AB119" i="12"/>
  <c r="AA119" i="12"/>
  <c r="Z119" i="12"/>
  <c r="Y119" i="12"/>
  <c r="X119" i="12"/>
  <c r="W119" i="12"/>
  <c r="V119" i="12"/>
  <c r="U119" i="12"/>
  <c r="T119" i="12"/>
  <c r="S119" i="12"/>
  <c r="R119" i="12"/>
  <c r="Q119" i="12"/>
  <c r="P119" i="12"/>
  <c r="O119" i="12"/>
  <c r="N119" i="12"/>
  <c r="M119" i="12"/>
  <c r="L119" i="12"/>
  <c r="K119" i="12"/>
  <c r="J119" i="12"/>
  <c r="I119" i="12"/>
  <c r="H119" i="12"/>
  <c r="G119" i="12"/>
  <c r="F119" i="12"/>
  <c r="E119" i="12"/>
  <c r="D119" i="12"/>
  <c r="C119" i="12"/>
  <c r="B119" i="12"/>
  <c r="BW117" i="12"/>
  <c r="BV117" i="12"/>
  <c r="BU117" i="12"/>
  <c r="BT117" i="12"/>
  <c r="BS117" i="12"/>
  <c r="BR117" i="12"/>
  <c r="BQ117" i="12"/>
  <c r="BP117" i="12"/>
  <c r="BO117" i="12"/>
  <c r="BN117" i="12"/>
  <c r="BM117" i="12"/>
  <c r="BL117" i="12"/>
  <c r="BK117" i="12"/>
  <c r="BJ117" i="12"/>
  <c r="BI117" i="12"/>
  <c r="BH117" i="12"/>
  <c r="BG117" i="12"/>
  <c r="BF117" i="12"/>
  <c r="BE117" i="12"/>
  <c r="BD117" i="12"/>
  <c r="BC117" i="12"/>
  <c r="BB117" i="12"/>
  <c r="BA117" i="12"/>
  <c r="AZ117" i="12"/>
  <c r="AY117" i="12"/>
  <c r="AX117" i="12"/>
  <c r="AW117" i="12"/>
  <c r="AV117" i="12"/>
  <c r="AU117" i="12"/>
  <c r="AT117" i="12"/>
  <c r="AS117" i="12"/>
  <c r="AR117" i="12"/>
  <c r="AQ117" i="12"/>
  <c r="AP117" i="12"/>
  <c r="AO117" i="12"/>
  <c r="AN117" i="12"/>
  <c r="AM117" i="12"/>
  <c r="AL117" i="12"/>
  <c r="AK117" i="12"/>
  <c r="AJ117" i="12"/>
  <c r="AI117" i="12"/>
  <c r="AH117" i="12"/>
  <c r="AG117" i="12"/>
  <c r="AF117" i="12"/>
  <c r="AE117" i="12"/>
  <c r="AD117" i="12"/>
  <c r="AC117" i="12"/>
  <c r="AB117" i="12"/>
  <c r="AA117" i="12"/>
  <c r="Z117" i="12"/>
  <c r="Y117" i="12"/>
  <c r="X117" i="12"/>
  <c r="W117" i="12"/>
  <c r="V117" i="12"/>
  <c r="U117" i="12"/>
  <c r="T117" i="12"/>
  <c r="S117" i="12"/>
  <c r="R117" i="12"/>
  <c r="Q117" i="12"/>
  <c r="P117" i="12"/>
  <c r="O117" i="12"/>
  <c r="N117" i="12"/>
  <c r="M117" i="12"/>
  <c r="L117" i="12"/>
  <c r="K117" i="12"/>
  <c r="J117" i="12"/>
  <c r="I117" i="12"/>
  <c r="H117" i="12"/>
  <c r="G117" i="12"/>
  <c r="F117" i="12"/>
  <c r="E117" i="12"/>
  <c r="D117" i="12"/>
  <c r="C117" i="12"/>
  <c r="B117" i="12"/>
  <c r="BW115" i="12"/>
  <c r="BV115" i="12"/>
  <c r="BU115" i="12"/>
  <c r="BT115" i="12"/>
  <c r="BS115" i="12"/>
  <c r="BR115" i="12"/>
  <c r="BQ115" i="12"/>
  <c r="BP115" i="12"/>
  <c r="BO115" i="12"/>
  <c r="BN115" i="12"/>
  <c r="BM115" i="12"/>
  <c r="BL115" i="12"/>
  <c r="BK115" i="12"/>
  <c r="BJ115" i="12"/>
  <c r="BI115" i="12"/>
  <c r="BH115" i="12"/>
  <c r="BG115" i="12"/>
  <c r="BF115" i="12"/>
  <c r="BE115" i="12"/>
  <c r="BD115" i="12"/>
  <c r="BC115" i="12"/>
  <c r="BB115" i="12"/>
  <c r="BA115" i="12"/>
  <c r="AZ115" i="12"/>
  <c r="AY115" i="12"/>
  <c r="AX115" i="12"/>
  <c r="AW115" i="12"/>
  <c r="AV115" i="12"/>
  <c r="AU115" i="12"/>
  <c r="AT115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D115" i="12"/>
  <c r="C115" i="12"/>
  <c r="B115" i="12"/>
  <c r="BW113" i="12"/>
  <c r="BV113" i="12"/>
  <c r="BU113" i="12"/>
  <c r="BT113" i="12"/>
  <c r="BS113" i="12"/>
  <c r="BR113" i="12"/>
  <c r="BQ113" i="12"/>
  <c r="BP113" i="12"/>
  <c r="BO113" i="12"/>
  <c r="BN113" i="12"/>
  <c r="BM113" i="12"/>
  <c r="BL113" i="12"/>
  <c r="BK113" i="12"/>
  <c r="BJ113" i="12"/>
  <c r="BI113" i="12"/>
  <c r="BH113" i="12"/>
  <c r="BG113" i="12"/>
  <c r="BF113" i="12"/>
  <c r="BE113" i="12"/>
  <c r="BD113" i="12"/>
  <c r="BC113" i="12"/>
  <c r="BB113" i="12"/>
  <c r="BA113" i="12"/>
  <c r="AZ113" i="12"/>
  <c r="AY113" i="12"/>
  <c r="AX113" i="12"/>
  <c r="AW113" i="12"/>
  <c r="AV113" i="12"/>
  <c r="AU113" i="12"/>
  <c r="AT113" i="12"/>
  <c r="AS113" i="12"/>
  <c r="AR113" i="12"/>
  <c r="AQ113" i="12"/>
  <c r="AP113" i="12"/>
  <c r="AO113" i="12"/>
  <c r="AN113" i="12"/>
  <c r="AM113" i="12"/>
  <c r="AL113" i="12"/>
  <c r="AK113" i="12"/>
  <c r="AJ113" i="12"/>
  <c r="AI113" i="12"/>
  <c r="AH113" i="12"/>
  <c r="AG113" i="12"/>
  <c r="AF113" i="12"/>
  <c r="AE113" i="12"/>
  <c r="AD113" i="12"/>
  <c r="AC113" i="12"/>
  <c r="AB113" i="12"/>
  <c r="AA113" i="12"/>
  <c r="Z113" i="12"/>
  <c r="Y113" i="12"/>
  <c r="X113" i="12"/>
  <c r="W113" i="12"/>
  <c r="V113" i="12"/>
  <c r="U113" i="12"/>
  <c r="T113" i="12"/>
  <c r="S113" i="12"/>
  <c r="R113" i="12"/>
  <c r="Q113" i="12"/>
  <c r="P113" i="12"/>
  <c r="O113" i="12"/>
  <c r="N113" i="12"/>
  <c r="M113" i="12"/>
  <c r="L113" i="12"/>
  <c r="K113" i="12"/>
  <c r="J113" i="12"/>
  <c r="I113" i="12"/>
  <c r="H113" i="12"/>
  <c r="G113" i="12"/>
  <c r="F113" i="12"/>
  <c r="E113" i="12"/>
  <c r="D113" i="12"/>
  <c r="C113" i="12"/>
  <c r="B113" i="12"/>
  <c r="BW111" i="12"/>
  <c r="BV111" i="12"/>
  <c r="BU111" i="12"/>
  <c r="BT111" i="12"/>
  <c r="BS111" i="12"/>
  <c r="BR111" i="12"/>
  <c r="BQ111" i="12"/>
  <c r="BP111" i="12"/>
  <c r="BO111" i="12"/>
  <c r="BN111" i="12"/>
  <c r="BM111" i="12"/>
  <c r="BL111" i="12"/>
  <c r="BK111" i="12"/>
  <c r="BJ111" i="12"/>
  <c r="BI111" i="12"/>
  <c r="BH111" i="12"/>
  <c r="BG111" i="12"/>
  <c r="BF111" i="12"/>
  <c r="BE111" i="12"/>
  <c r="BD111" i="12"/>
  <c r="BC111" i="12"/>
  <c r="BB111" i="12"/>
  <c r="BA111" i="12"/>
  <c r="AZ111" i="12"/>
  <c r="AY111" i="12"/>
  <c r="AX111" i="12"/>
  <c r="AW111" i="12"/>
  <c r="AV111" i="12"/>
  <c r="AU111" i="12"/>
  <c r="AT111" i="12"/>
  <c r="AS111" i="12"/>
  <c r="AR111" i="12"/>
  <c r="AQ111" i="12"/>
  <c r="AP111" i="12"/>
  <c r="AO111" i="12"/>
  <c r="AN111" i="12"/>
  <c r="AM111" i="12"/>
  <c r="AL111" i="12"/>
  <c r="AK111" i="12"/>
  <c r="AJ111" i="12"/>
  <c r="AI111" i="12"/>
  <c r="AH111" i="12"/>
  <c r="AG111" i="12"/>
  <c r="AF111" i="12"/>
  <c r="AE111" i="12"/>
  <c r="AD111" i="12"/>
  <c r="AC111" i="12"/>
  <c r="AB111" i="12"/>
  <c r="AA111" i="12"/>
  <c r="Z111" i="12"/>
  <c r="Y111" i="12"/>
  <c r="X111" i="12"/>
  <c r="W111" i="12"/>
  <c r="V111" i="12"/>
  <c r="U111" i="12"/>
  <c r="T111" i="12"/>
  <c r="S111" i="12"/>
  <c r="R111" i="12"/>
  <c r="Q111" i="12"/>
  <c r="P111" i="12"/>
  <c r="O111" i="12"/>
  <c r="N111" i="12"/>
  <c r="M111" i="12"/>
  <c r="L111" i="12"/>
  <c r="K111" i="12"/>
  <c r="J111" i="12"/>
  <c r="I111" i="12"/>
  <c r="H111" i="12"/>
  <c r="G111" i="12"/>
  <c r="F111" i="12"/>
  <c r="E111" i="12"/>
  <c r="D111" i="12"/>
  <c r="C111" i="12"/>
  <c r="B111" i="12"/>
  <c r="BW109" i="12"/>
  <c r="BV109" i="12"/>
  <c r="BU109" i="12"/>
  <c r="BT109" i="12"/>
  <c r="BS109" i="12"/>
  <c r="BR109" i="12"/>
  <c r="BQ109" i="12"/>
  <c r="BP109" i="12"/>
  <c r="BO109" i="12"/>
  <c r="BN109" i="12"/>
  <c r="BM109" i="12"/>
  <c r="BL109" i="12"/>
  <c r="BK109" i="12"/>
  <c r="BJ109" i="12"/>
  <c r="BI109" i="12"/>
  <c r="BH109" i="12"/>
  <c r="BG109" i="12"/>
  <c r="BF109" i="12"/>
  <c r="BE109" i="12"/>
  <c r="BD109" i="12"/>
  <c r="BC109" i="12"/>
  <c r="BB109" i="12"/>
  <c r="BA109" i="12"/>
  <c r="AZ109" i="12"/>
  <c r="AY109" i="12"/>
  <c r="AX109" i="12"/>
  <c r="AW109" i="12"/>
  <c r="AV109" i="12"/>
  <c r="AU109" i="12"/>
  <c r="AT109" i="12"/>
  <c r="AS109" i="12"/>
  <c r="AR109" i="12"/>
  <c r="AQ109" i="12"/>
  <c r="AP109" i="12"/>
  <c r="AO109" i="12"/>
  <c r="AN109" i="12"/>
  <c r="AM109" i="12"/>
  <c r="AL109" i="12"/>
  <c r="AK109" i="12"/>
  <c r="AJ109" i="12"/>
  <c r="AI109" i="12"/>
  <c r="AH109" i="12"/>
  <c r="AG109" i="12"/>
  <c r="AF109" i="12"/>
  <c r="AE109" i="12"/>
  <c r="AD109" i="12"/>
  <c r="AC109" i="12"/>
  <c r="AB109" i="12"/>
  <c r="AA109" i="12"/>
  <c r="Z109" i="12"/>
  <c r="Y109" i="12"/>
  <c r="X109" i="12"/>
  <c r="W109" i="12"/>
  <c r="V109" i="12"/>
  <c r="U109" i="12"/>
  <c r="T109" i="12"/>
  <c r="S109" i="12"/>
  <c r="R109" i="12"/>
  <c r="Q109" i="12"/>
  <c r="P109" i="12"/>
  <c r="O109" i="12"/>
  <c r="N109" i="12"/>
  <c r="M109" i="12"/>
  <c r="L109" i="12"/>
  <c r="K109" i="12"/>
  <c r="J109" i="12"/>
  <c r="I109" i="12"/>
  <c r="H109" i="12"/>
  <c r="G109" i="12"/>
  <c r="F109" i="12"/>
  <c r="E109" i="12"/>
  <c r="D109" i="12"/>
  <c r="C109" i="12"/>
  <c r="B109" i="12"/>
  <c r="BW107" i="12"/>
  <c r="BV107" i="12"/>
  <c r="BU107" i="12"/>
  <c r="BT107" i="12"/>
  <c r="BS107" i="12"/>
  <c r="BR107" i="12"/>
  <c r="BQ107" i="12"/>
  <c r="BP107" i="12"/>
  <c r="BO107" i="12"/>
  <c r="BN107" i="12"/>
  <c r="BM107" i="12"/>
  <c r="BL107" i="12"/>
  <c r="BK107" i="12"/>
  <c r="BJ107" i="12"/>
  <c r="BI107" i="12"/>
  <c r="BH107" i="12"/>
  <c r="BG107" i="12"/>
  <c r="BF107" i="12"/>
  <c r="BE107" i="12"/>
  <c r="BD107" i="12"/>
  <c r="BC107" i="12"/>
  <c r="BB107" i="12"/>
  <c r="BA107" i="12"/>
  <c r="AZ107" i="12"/>
  <c r="AY107" i="12"/>
  <c r="AX107" i="12"/>
  <c r="AW107" i="12"/>
  <c r="AV107" i="12"/>
  <c r="AU107" i="12"/>
  <c r="AT107" i="12"/>
  <c r="AS107" i="12"/>
  <c r="AR107" i="12"/>
  <c r="AQ107" i="12"/>
  <c r="AP107" i="12"/>
  <c r="AO107" i="12"/>
  <c r="AN107" i="12"/>
  <c r="AM107" i="12"/>
  <c r="AL107" i="12"/>
  <c r="AK107" i="12"/>
  <c r="AJ107" i="12"/>
  <c r="AI107" i="12"/>
  <c r="AH107" i="12"/>
  <c r="AG107" i="12"/>
  <c r="AF107" i="12"/>
  <c r="AE107" i="12"/>
  <c r="AD107" i="12"/>
  <c r="AC107" i="12"/>
  <c r="AB107" i="12"/>
  <c r="AA107" i="12"/>
  <c r="Z107" i="12"/>
  <c r="Y107" i="12"/>
  <c r="X107" i="12"/>
  <c r="W107" i="12"/>
  <c r="V107" i="12"/>
  <c r="U107" i="12"/>
  <c r="T107" i="12"/>
  <c r="S107" i="12"/>
  <c r="R107" i="12"/>
  <c r="Q107" i="12"/>
  <c r="P107" i="12"/>
  <c r="O107" i="12"/>
  <c r="N107" i="12"/>
  <c r="M107" i="12"/>
  <c r="L107" i="12"/>
  <c r="K107" i="12"/>
  <c r="J107" i="12"/>
  <c r="I107" i="12"/>
  <c r="H107" i="12"/>
  <c r="G107" i="12"/>
  <c r="F107" i="12"/>
  <c r="E107" i="12"/>
  <c r="D107" i="12"/>
  <c r="C107" i="12"/>
  <c r="B107" i="12"/>
  <c r="BW105" i="12"/>
  <c r="BV105" i="12"/>
  <c r="BU105" i="12"/>
  <c r="BT105" i="12"/>
  <c r="BS105" i="12"/>
  <c r="BR105" i="12"/>
  <c r="BQ105" i="12"/>
  <c r="BP105" i="12"/>
  <c r="BO105" i="12"/>
  <c r="BN105" i="12"/>
  <c r="BM105" i="12"/>
  <c r="BL105" i="12"/>
  <c r="BK105" i="12"/>
  <c r="BJ105" i="12"/>
  <c r="BI105" i="12"/>
  <c r="BH105" i="12"/>
  <c r="BG105" i="12"/>
  <c r="BF105" i="12"/>
  <c r="BE105" i="12"/>
  <c r="BD105" i="12"/>
  <c r="BC105" i="12"/>
  <c r="BB105" i="12"/>
  <c r="BA105" i="12"/>
  <c r="AZ105" i="12"/>
  <c r="AY105" i="12"/>
  <c r="AX105" i="12"/>
  <c r="AW105" i="12"/>
  <c r="AV105" i="12"/>
  <c r="AU105" i="12"/>
  <c r="AT105" i="12"/>
  <c r="AS105" i="12"/>
  <c r="AR105" i="12"/>
  <c r="AQ105" i="12"/>
  <c r="AP105" i="12"/>
  <c r="AO105" i="12"/>
  <c r="AN105" i="12"/>
  <c r="AM105" i="12"/>
  <c r="AL105" i="12"/>
  <c r="AK105" i="12"/>
  <c r="AJ105" i="12"/>
  <c r="AI105" i="12"/>
  <c r="AH105" i="12"/>
  <c r="AG105" i="12"/>
  <c r="AF105" i="12"/>
  <c r="AE105" i="12"/>
  <c r="AD105" i="12"/>
  <c r="AC105" i="12"/>
  <c r="AB105" i="12"/>
  <c r="AA105" i="12"/>
  <c r="Z105" i="12"/>
  <c r="Y105" i="12"/>
  <c r="X105" i="12"/>
  <c r="W105" i="12"/>
  <c r="V105" i="12"/>
  <c r="U105" i="12"/>
  <c r="T105" i="12"/>
  <c r="S105" i="12"/>
  <c r="R105" i="12"/>
  <c r="Q105" i="12"/>
  <c r="P105" i="12"/>
  <c r="O105" i="12"/>
  <c r="N105" i="12"/>
  <c r="M105" i="12"/>
  <c r="L105" i="12"/>
  <c r="K105" i="12"/>
  <c r="J105" i="12"/>
  <c r="I105" i="12"/>
  <c r="H105" i="12"/>
  <c r="G105" i="12"/>
  <c r="F105" i="12"/>
  <c r="E105" i="12"/>
  <c r="D105" i="12"/>
  <c r="C105" i="12"/>
  <c r="B105" i="12"/>
  <c r="BW103" i="12"/>
  <c r="BV103" i="12"/>
  <c r="BU103" i="12"/>
  <c r="BT103" i="12"/>
  <c r="BS103" i="12"/>
  <c r="BR103" i="12"/>
  <c r="BQ103" i="12"/>
  <c r="BP103" i="12"/>
  <c r="BO103" i="12"/>
  <c r="BN103" i="12"/>
  <c r="BM103" i="12"/>
  <c r="BL103" i="12"/>
  <c r="BK103" i="12"/>
  <c r="BJ103" i="12"/>
  <c r="BI103" i="12"/>
  <c r="BH103" i="12"/>
  <c r="BG103" i="12"/>
  <c r="BF103" i="12"/>
  <c r="BE103" i="12"/>
  <c r="BD103" i="12"/>
  <c r="BC103" i="12"/>
  <c r="BB103" i="12"/>
  <c r="BA103" i="12"/>
  <c r="AZ103" i="12"/>
  <c r="AY103" i="12"/>
  <c r="AX103" i="12"/>
  <c r="AW103" i="12"/>
  <c r="AV103" i="12"/>
  <c r="AU103" i="12"/>
  <c r="AT103" i="12"/>
  <c r="AS103" i="12"/>
  <c r="AR103" i="12"/>
  <c r="AQ103" i="12"/>
  <c r="AP103" i="12"/>
  <c r="AO103" i="12"/>
  <c r="AN103" i="12"/>
  <c r="AM103" i="12"/>
  <c r="AL103" i="12"/>
  <c r="AK103" i="12"/>
  <c r="AJ103" i="12"/>
  <c r="AI103" i="12"/>
  <c r="AH103" i="12"/>
  <c r="AG103" i="12"/>
  <c r="AF103" i="12"/>
  <c r="AE103" i="12"/>
  <c r="AD103" i="12"/>
  <c r="AC103" i="12"/>
  <c r="AB103" i="12"/>
  <c r="AA103" i="12"/>
  <c r="Z103" i="12"/>
  <c r="Y103" i="12"/>
  <c r="X103" i="12"/>
  <c r="W103" i="12"/>
  <c r="V103" i="12"/>
  <c r="U103" i="12"/>
  <c r="T103" i="12"/>
  <c r="S103" i="12"/>
  <c r="R103" i="12"/>
  <c r="Q103" i="12"/>
  <c r="P103" i="12"/>
  <c r="O103" i="12"/>
  <c r="N103" i="12"/>
  <c r="M103" i="12"/>
  <c r="L103" i="12"/>
  <c r="K103" i="12"/>
  <c r="J103" i="12"/>
  <c r="I103" i="12"/>
  <c r="H103" i="12"/>
  <c r="G103" i="12"/>
  <c r="F103" i="12"/>
  <c r="E103" i="12"/>
  <c r="D103" i="12"/>
  <c r="C103" i="12"/>
  <c r="B103" i="12"/>
  <c r="BW101" i="12"/>
  <c r="BV101" i="12"/>
  <c r="BU101" i="12"/>
  <c r="BT101" i="12"/>
  <c r="BS101" i="12"/>
  <c r="BR101" i="12"/>
  <c r="BQ101" i="12"/>
  <c r="BP101" i="12"/>
  <c r="BO101" i="12"/>
  <c r="BN101" i="12"/>
  <c r="BM101" i="12"/>
  <c r="BL101" i="12"/>
  <c r="BK101" i="12"/>
  <c r="BJ101" i="12"/>
  <c r="BI101" i="12"/>
  <c r="BH101" i="12"/>
  <c r="BG101" i="12"/>
  <c r="BF101" i="12"/>
  <c r="BE101" i="12"/>
  <c r="BD101" i="12"/>
  <c r="BC101" i="12"/>
  <c r="BB101" i="12"/>
  <c r="BA101" i="12"/>
  <c r="AZ101" i="12"/>
  <c r="AY101" i="12"/>
  <c r="AX101" i="12"/>
  <c r="AW101" i="12"/>
  <c r="AV101" i="12"/>
  <c r="AU101" i="12"/>
  <c r="AT101" i="12"/>
  <c r="AS101" i="12"/>
  <c r="AR101" i="12"/>
  <c r="AQ101" i="12"/>
  <c r="AP101" i="12"/>
  <c r="AO101" i="12"/>
  <c r="AN101" i="12"/>
  <c r="AM101" i="12"/>
  <c r="AL101" i="12"/>
  <c r="AK101" i="12"/>
  <c r="AJ101" i="12"/>
  <c r="AI101" i="12"/>
  <c r="AH101" i="12"/>
  <c r="AG101" i="12"/>
  <c r="AF101" i="12"/>
  <c r="AE101" i="12"/>
  <c r="AD101" i="12"/>
  <c r="AC101" i="12"/>
  <c r="AB101" i="12"/>
  <c r="AA101" i="12"/>
  <c r="Z101" i="12"/>
  <c r="Y101" i="12"/>
  <c r="X101" i="12"/>
  <c r="W101" i="12"/>
  <c r="V101" i="12"/>
  <c r="U101" i="12"/>
  <c r="T101" i="12"/>
  <c r="S101" i="12"/>
  <c r="R101" i="12"/>
  <c r="Q101" i="12"/>
  <c r="P101" i="12"/>
  <c r="O101" i="12"/>
  <c r="N101" i="12"/>
  <c r="M101" i="12"/>
  <c r="L101" i="12"/>
  <c r="K101" i="12"/>
  <c r="J101" i="12"/>
  <c r="I101" i="12"/>
  <c r="H101" i="12"/>
  <c r="G101" i="12"/>
  <c r="F101" i="12"/>
  <c r="E101" i="12"/>
  <c r="D101" i="12"/>
  <c r="C101" i="12"/>
  <c r="B101" i="12"/>
  <c r="BW99" i="12"/>
  <c r="BV99" i="12"/>
  <c r="BU99" i="12"/>
  <c r="BT99" i="12"/>
  <c r="BS99" i="12"/>
  <c r="BR99" i="12"/>
  <c r="BQ99" i="12"/>
  <c r="BP99" i="12"/>
  <c r="BO99" i="12"/>
  <c r="BN99" i="12"/>
  <c r="BM99" i="12"/>
  <c r="BL99" i="12"/>
  <c r="BK99" i="12"/>
  <c r="BJ99" i="12"/>
  <c r="BI99" i="12"/>
  <c r="BH99" i="12"/>
  <c r="BG99" i="12"/>
  <c r="BF99" i="12"/>
  <c r="BE99" i="12"/>
  <c r="BD99" i="12"/>
  <c r="BC99" i="12"/>
  <c r="BB99" i="12"/>
  <c r="BA99" i="12"/>
  <c r="AZ99" i="12"/>
  <c r="AY99" i="12"/>
  <c r="AX99" i="12"/>
  <c r="AW99" i="12"/>
  <c r="AV99" i="12"/>
  <c r="AU99" i="12"/>
  <c r="AT99" i="12"/>
  <c r="AS99" i="12"/>
  <c r="AR99" i="12"/>
  <c r="AQ99" i="12"/>
  <c r="AP99" i="12"/>
  <c r="AO99" i="12"/>
  <c r="AN99" i="12"/>
  <c r="AM99" i="12"/>
  <c r="AL99" i="12"/>
  <c r="AK99" i="12"/>
  <c r="AJ99" i="12"/>
  <c r="AI99" i="12"/>
  <c r="AH99" i="12"/>
  <c r="AG99" i="12"/>
  <c r="AF99" i="12"/>
  <c r="AE99" i="12"/>
  <c r="AD99" i="12"/>
  <c r="AC99" i="12"/>
  <c r="AB99" i="12"/>
  <c r="AA99" i="12"/>
  <c r="Z99" i="12"/>
  <c r="Y99" i="12"/>
  <c r="X99" i="12"/>
  <c r="W99" i="12"/>
  <c r="V99" i="12"/>
  <c r="U99" i="12"/>
  <c r="T99" i="12"/>
  <c r="S99" i="12"/>
  <c r="R99" i="12"/>
  <c r="Q99" i="12"/>
  <c r="P99" i="12"/>
  <c r="O99" i="12"/>
  <c r="N99" i="12"/>
  <c r="M99" i="12"/>
  <c r="L99" i="12"/>
  <c r="K99" i="12"/>
  <c r="J99" i="12"/>
  <c r="I99" i="12"/>
  <c r="H99" i="12"/>
  <c r="G99" i="12"/>
  <c r="F99" i="12"/>
  <c r="E99" i="12"/>
  <c r="D99" i="12"/>
  <c r="C99" i="12"/>
  <c r="B99" i="12"/>
  <c r="BW97" i="12"/>
  <c r="BV97" i="12"/>
  <c r="BU97" i="12"/>
  <c r="BT97" i="12"/>
  <c r="BS97" i="12"/>
  <c r="BR97" i="12"/>
  <c r="BQ97" i="12"/>
  <c r="BP97" i="12"/>
  <c r="BO97" i="12"/>
  <c r="BN97" i="12"/>
  <c r="BM97" i="12"/>
  <c r="BL97" i="12"/>
  <c r="BK97" i="12"/>
  <c r="BJ97" i="12"/>
  <c r="BI97" i="12"/>
  <c r="BH97" i="12"/>
  <c r="BG97" i="12"/>
  <c r="BF97" i="12"/>
  <c r="BE97" i="12"/>
  <c r="BD97" i="12"/>
  <c r="BC97" i="12"/>
  <c r="BB97" i="12"/>
  <c r="BA97" i="12"/>
  <c r="AZ97" i="12"/>
  <c r="AY97" i="12"/>
  <c r="AX97" i="12"/>
  <c r="AW97" i="12"/>
  <c r="AV97" i="12"/>
  <c r="AU97" i="12"/>
  <c r="AT97" i="12"/>
  <c r="AS97" i="12"/>
  <c r="AR97" i="12"/>
  <c r="AQ97" i="12"/>
  <c r="AP97" i="12"/>
  <c r="AO97" i="12"/>
  <c r="AN97" i="12"/>
  <c r="AM97" i="12"/>
  <c r="AL97" i="12"/>
  <c r="AK97" i="12"/>
  <c r="AJ97" i="12"/>
  <c r="AI97" i="12"/>
  <c r="AH97" i="12"/>
  <c r="AG97" i="12"/>
  <c r="AF97" i="12"/>
  <c r="AE97" i="12"/>
  <c r="AD97" i="12"/>
  <c r="AC97" i="12"/>
  <c r="AB97" i="12"/>
  <c r="AA97" i="12"/>
  <c r="Z97" i="12"/>
  <c r="Y97" i="12"/>
  <c r="X97" i="12"/>
  <c r="W97" i="12"/>
  <c r="V97" i="12"/>
  <c r="U97" i="12"/>
  <c r="T97" i="12"/>
  <c r="S97" i="12"/>
  <c r="R97" i="12"/>
  <c r="Q97" i="12"/>
  <c r="P97" i="12"/>
  <c r="O97" i="12"/>
  <c r="N97" i="12"/>
  <c r="M97" i="12"/>
  <c r="L97" i="12"/>
  <c r="K97" i="12"/>
  <c r="J97" i="12"/>
  <c r="I97" i="12"/>
  <c r="H97" i="12"/>
  <c r="G97" i="12"/>
  <c r="F97" i="12"/>
  <c r="E97" i="12"/>
  <c r="D97" i="12"/>
  <c r="C97" i="12"/>
  <c r="B97" i="12"/>
  <c r="BW95" i="12"/>
  <c r="BV95" i="12"/>
  <c r="BU95" i="12"/>
  <c r="BT95" i="12"/>
  <c r="BS95" i="12"/>
  <c r="BR95" i="12"/>
  <c r="BQ95" i="12"/>
  <c r="BP95" i="12"/>
  <c r="BO95" i="12"/>
  <c r="BN95" i="12"/>
  <c r="BM95" i="12"/>
  <c r="BL95" i="12"/>
  <c r="BK95" i="12"/>
  <c r="BJ95" i="12"/>
  <c r="BI95" i="12"/>
  <c r="BH95" i="12"/>
  <c r="BG95" i="12"/>
  <c r="BF95" i="12"/>
  <c r="BE95" i="12"/>
  <c r="BD95" i="12"/>
  <c r="BC95" i="12"/>
  <c r="BB95" i="12"/>
  <c r="BA95" i="12"/>
  <c r="AZ95" i="12"/>
  <c r="AY95" i="12"/>
  <c r="AX95" i="12"/>
  <c r="AW95" i="12"/>
  <c r="AV95" i="12"/>
  <c r="AU95" i="12"/>
  <c r="AT95" i="12"/>
  <c r="AS95" i="12"/>
  <c r="AR95" i="12"/>
  <c r="AQ95" i="12"/>
  <c r="AP95" i="12"/>
  <c r="AO95" i="12"/>
  <c r="AN95" i="12"/>
  <c r="AM95" i="12"/>
  <c r="AL95" i="12"/>
  <c r="AK95" i="12"/>
  <c r="AJ95" i="12"/>
  <c r="AI95" i="12"/>
  <c r="AH95" i="12"/>
  <c r="AG95" i="12"/>
  <c r="AF95" i="12"/>
  <c r="AE95" i="12"/>
  <c r="AD95" i="12"/>
  <c r="AC95" i="12"/>
  <c r="AB95" i="12"/>
  <c r="AA95" i="12"/>
  <c r="Z95" i="12"/>
  <c r="Y95" i="12"/>
  <c r="X95" i="12"/>
  <c r="W95" i="12"/>
  <c r="V95" i="12"/>
  <c r="U95" i="12"/>
  <c r="T95" i="12"/>
  <c r="S95" i="12"/>
  <c r="R95" i="12"/>
  <c r="Q95" i="12"/>
  <c r="P95" i="12"/>
  <c r="O95" i="12"/>
  <c r="N95" i="12"/>
  <c r="M95" i="12"/>
  <c r="L95" i="12"/>
  <c r="K95" i="12"/>
  <c r="J95" i="12"/>
  <c r="I95" i="12"/>
  <c r="H95" i="12"/>
  <c r="G95" i="12"/>
  <c r="F95" i="12"/>
  <c r="E95" i="12"/>
  <c r="D95" i="12"/>
  <c r="C95" i="12"/>
  <c r="B95" i="12"/>
  <c r="BW93" i="12"/>
  <c r="BV93" i="12"/>
  <c r="BU93" i="12"/>
  <c r="BT93" i="12"/>
  <c r="BS93" i="12"/>
  <c r="BR93" i="12"/>
  <c r="BQ93" i="12"/>
  <c r="BP93" i="12"/>
  <c r="BO93" i="12"/>
  <c r="BN93" i="12"/>
  <c r="BM93" i="12"/>
  <c r="BL93" i="12"/>
  <c r="BK93" i="12"/>
  <c r="BJ93" i="12"/>
  <c r="BI93" i="12"/>
  <c r="BH93" i="12"/>
  <c r="BG93" i="12"/>
  <c r="BF93" i="12"/>
  <c r="BE93" i="12"/>
  <c r="BD93" i="12"/>
  <c r="BC93" i="12"/>
  <c r="BB93" i="12"/>
  <c r="BA93" i="12"/>
  <c r="AZ93" i="12"/>
  <c r="AY93" i="12"/>
  <c r="AX93" i="12"/>
  <c r="AW93" i="12"/>
  <c r="AV93" i="12"/>
  <c r="AU93" i="12"/>
  <c r="AT93" i="12"/>
  <c r="AS93" i="12"/>
  <c r="AR93" i="12"/>
  <c r="AQ93" i="12"/>
  <c r="AP93" i="12"/>
  <c r="AO93" i="12"/>
  <c r="AN93" i="12"/>
  <c r="AM93" i="12"/>
  <c r="AL93" i="12"/>
  <c r="AK93" i="12"/>
  <c r="AJ93" i="12"/>
  <c r="AI93" i="12"/>
  <c r="AH93" i="12"/>
  <c r="AG93" i="12"/>
  <c r="AF93" i="12"/>
  <c r="AE93" i="12"/>
  <c r="AD93" i="12"/>
  <c r="AC93" i="12"/>
  <c r="AB93" i="12"/>
  <c r="AA93" i="12"/>
  <c r="Z93" i="12"/>
  <c r="Y93" i="12"/>
  <c r="X93" i="12"/>
  <c r="W93" i="12"/>
  <c r="V93" i="12"/>
  <c r="U93" i="12"/>
  <c r="T93" i="12"/>
  <c r="S93" i="12"/>
  <c r="R93" i="12"/>
  <c r="Q93" i="12"/>
  <c r="P93" i="12"/>
  <c r="O93" i="12"/>
  <c r="N93" i="12"/>
  <c r="M93" i="12"/>
  <c r="L93" i="12"/>
  <c r="K93" i="12"/>
  <c r="J93" i="12"/>
  <c r="I93" i="12"/>
  <c r="H93" i="12"/>
  <c r="G93" i="12"/>
  <c r="F93" i="12"/>
  <c r="E93" i="12"/>
  <c r="D93" i="12"/>
  <c r="C93" i="12"/>
  <c r="B93" i="12"/>
  <c r="BW91" i="12"/>
  <c r="BV91" i="12"/>
  <c r="BU91" i="12"/>
  <c r="BT91" i="12"/>
  <c r="BS91" i="12"/>
  <c r="BR91" i="12"/>
  <c r="BQ91" i="12"/>
  <c r="BP91" i="12"/>
  <c r="BO91" i="12"/>
  <c r="BN91" i="12"/>
  <c r="BM91" i="12"/>
  <c r="BL91" i="12"/>
  <c r="BK91" i="12"/>
  <c r="BJ91" i="12"/>
  <c r="BI91" i="12"/>
  <c r="BH91" i="12"/>
  <c r="BG91" i="12"/>
  <c r="BF91" i="12"/>
  <c r="BE91" i="12"/>
  <c r="BD91" i="12"/>
  <c r="BC91" i="12"/>
  <c r="BB91" i="12"/>
  <c r="BA91" i="12"/>
  <c r="AZ91" i="12"/>
  <c r="AY91" i="12"/>
  <c r="AX91" i="12"/>
  <c r="AW91" i="12"/>
  <c r="AV91" i="12"/>
  <c r="AU91" i="12"/>
  <c r="AT91" i="12"/>
  <c r="AS91" i="12"/>
  <c r="AR91" i="12"/>
  <c r="AQ91" i="12"/>
  <c r="AP91" i="12"/>
  <c r="AO91" i="12"/>
  <c r="AN91" i="12"/>
  <c r="AM91" i="12"/>
  <c r="AL91" i="12"/>
  <c r="AK91" i="12"/>
  <c r="AJ91" i="12"/>
  <c r="AI91" i="12"/>
  <c r="AH91" i="12"/>
  <c r="AG91" i="12"/>
  <c r="AF91" i="12"/>
  <c r="AE91" i="12"/>
  <c r="AD91" i="12"/>
  <c r="AC91" i="12"/>
  <c r="AB91" i="12"/>
  <c r="AA91" i="12"/>
  <c r="Z91" i="12"/>
  <c r="Y91" i="12"/>
  <c r="X91" i="12"/>
  <c r="W91" i="12"/>
  <c r="V91" i="12"/>
  <c r="U91" i="12"/>
  <c r="T91" i="12"/>
  <c r="S91" i="12"/>
  <c r="R91" i="12"/>
  <c r="Q91" i="12"/>
  <c r="P91" i="12"/>
  <c r="O91" i="12"/>
  <c r="N91" i="12"/>
  <c r="M91" i="12"/>
  <c r="L91" i="12"/>
  <c r="K91" i="12"/>
  <c r="J91" i="12"/>
  <c r="I91" i="12"/>
  <c r="H91" i="12"/>
  <c r="G91" i="12"/>
  <c r="F91" i="12"/>
  <c r="E91" i="12"/>
  <c r="D91" i="12"/>
  <c r="C91" i="12"/>
  <c r="B91" i="12"/>
  <c r="BW89" i="12"/>
  <c r="BV89" i="12"/>
  <c r="BU89" i="12"/>
  <c r="BT89" i="12"/>
  <c r="BS89" i="12"/>
  <c r="BR89" i="12"/>
  <c r="BQ89" i="12"/>
  <c r="BP89" i="12"/>
  <c r="BO89" i="12"/>
  <c r="BN89" i="12"/>
  <c r="BM89" i="12"/>
  <c r="BL89" i="12"/>
  <c r="BK89" i="12"/>
  <c r="BJ89" i="12"/>
  <c r="BI89" i="12"/>
  <c r="BH89" i="12"/>
  <c r="BG89" i="12"/>
  <c r="BF89" i="12"/>
  <c r="BE89" i="12"/>
  <c r="BD89" i="12"/>
  <c r="BC89" i="12"/>
  <c r="BB89" i="12"/>
  <c r="BA89" i="12"/>
  <c r="AZ89" i="12"/>
  <c r="AY89" i="12"/>
  <c r="AX89" i="12"/>
  <c r="AW89" i="12"/>
  <c r="AV89" i="12"/>
  <c r="AU89" i="12"/>
  <c r="AT89" i="12"/>
  <c r="AS89" i="12"/>
  <c r="AR89" i="12"/>
  <c r="AQ89" i="12"/>
  <c r="AP89" i="12"/>
  <c r="AO89" i="12"/>
  <c r="AN89" i="12"/>
  <c r="AM89" i="12"/>
  <c r="AL89" i="12"/>
  <c r="AK89" i="12"/>
  <c r="AJ89" i="12"/>
  <c r="AI89" i="12"/>
  <c r="AH89" i="12"/>
  <c r="AG89" i="12"/>
  <c r="AF89" i="12"/>
  <c r="AE89" i="12"/>
  <c r="AD89" i="12"/>
  <c r="AC89" i="12"/>
  <c r="AB89" i="12"/>
  <c r="AA89" i="12"/>
  <c r="Z89" i="12"/>
  <c r="Y89" i="12"/>
  <c r="X89" i="12"/>
  <c r="W89" i="12"/>
  <c r="V89" i="12"/>
  <c r="U89" i="12"/>
  <c r="T89" i="12"/>
  <c r="S89" i="12"/>
  <c r="R89" i="12"/>
  <c r="Q89" i="12"/>
  <c r="P89" i="12"/>
  <c r="O89" i="12"/>
  <c r="N89" i="12"/>
  <c r="M89" i="12"/>
  <c r="L89" i="12"/>
  <c r="K89" i="12"/>
  <c r="J89" i="12"/>
  <c r="I89" i="12"/>
  <c r="H89" i="12"/>
  <c r="G89" i="12"/>
  <c r="F89" i="12"/>
  <c r="E89" i="12"/>
  <c r="D89" i="12"/>
  <c r="C89" i="12"/>
  <c r="B89" i="12"/>
  <c r="BW87" i="12"/>
  <c r="BV87" i="12"/>
  <c r="BU87" i="12"/>
  <c r="BT87" i="12"/>
  <c r="BS87" i="12"/>
  <c r="BR87" i="12"/>
  <c r="BQ87" i="12"/>
  <c r="BP87" i="12"/>
  <c r="BO87" i="12"/>
  <c r="BN87" i="12"/>
  <c r="BM87" i="12"/>
  <c r="BL87" i="12"/>
  <c r="BK87" i="12"/>
  <c r="BJ87" i="12"/>
  <c r="BI87" i="12"/>
  <c r="BH87" i="12"/>
  <c r="BG87" i="12"/>
  <c r="BF87" i="12"/>
  <c r="BE87" i="12"/>
  <c r="BD87" i="12"/>
  <c r="BC87" i="12"/>
  <c r="BB87" i="12"/>
  <c r="BA87" i="12"/>
  <c r="AZ87" i="12"/>
  <c r="AY87" i="12"/>
  <c r="AX87" i="12"/>
  <c r="AW87" i="12"/>
  <c r="AV87" i="12"/>
  <c r="AU87" i="12"/>
  <c r="AT87" i="12"/>
  <c r="AS87" i="12"/>
  <c r="AR87" i="12"/>
  <c r="AQ87" i="12"/>
  <c r="AP87" i="12"/>
  <c r="AO87" i="12"/>
  <c r="AN87" i="12"/>
  <c r="AM87" i="12"/>
  <c r="AL87" i="12"/>
  <c r="AK87" i="12"/>
  <c r="AJ87" i="12"/>
  <c r="AI87" i="12"/>
  <c r="AH87" i="12"/>
  <c r="AG87" i="12"/>
  <c r="AF87" i="12"/>
  <c r="AE87" i="12"/>
  <c r="AD87" i="12"/>
  <c r="AC87" i="12"/>
  <c r="AB87" i="12"/>
  <c r="AA87" i="12"/>
  <c r="Z87" i="12"/>
  <c r="Y87" i="12"/>
  <c r="X87" i="12"/>
  <c r="W87" i="12"/>
  <c r="V87" i="12"/>
  <c r="U87" i="12"/>
  <c r="T87" i="12"/>
  <c r="S87" i="12"/>
  <c r="R87" i="12"/>
  <c r="Q87" i="12"/>
  <c r="P87" i="12"/>
  <c r="O87" i="12"/>
  <c r="N87" i="12"/>
  <c r="M87" i="12"/>
  <c r="L87" i="12"/>
  <c r="K87" i="12"/>
  <c r="J87" i="12"/>
  <c r="I87" i="12"/>
  <c r="H87" i="12"/>
  <c r="G87" i="12"/>
  <c r="F87" i="12"/>
  <c r="E87" i="12"/>
  <c r="D87" i="12"/>
  <c r="C87" i="12"/>
  <c r="B87" i="12"/>
  <c r="BW85" i="12"/>
  <c r="BV85" i="12"/>
  <c r="BU85" i="12"/>
  <c r="BT85" i="12"/>
  <c r="BS85" i="12"/>
  <c r="BR85" i="12"/>
  <c r="BQ85" i="12"/>
  <c r="BP85" i="12"/>
  <c r="BO85" i="12"/>
  <c r="BN85" i="12"/>
  <c r="BM85" i="12"/>
  <c r="BL85" i="12"/>
  <c r="BK85" i="12"/>
  <c r="BJ85" i="12"/>
  <c r="BI85" i="12"/>
  <c r="BH85" i="12"/>
  <c r="BG85" i="12"/>
  <c r="BF85" i="12"/>
  <c r="BE85" i="12"/>
  <c r="BD85" i="12"/>
  <c r="BC85" i="12"/>
  <c r="BB85" i="12"/>
  <c r="BA85" i="12"/>
  <c r="AZ85" i="12"/>
  <c r="AY85" i="12"/>
  <c r="AX85" i="12"/>
  <c r="AW85" i="12"/>
  <c r="AV85" i="12"/>
  <c r="AU85" i="12"/>
  <c r="AT85" i="12"/>
  <c r="AS85" i="12"/>
  <c r="AR85" i="12"/>
  <c r="AQ85" i="12"/>
  <c r="AP85" i="12"/>
  <c r="AO85" i="12"/>
  <c r="AN85" i="12"/>
  <c r="AM85" i="12"/>
  <c r="AL85" i="12"/>
  <c r="AK85" i="12"/>
  <c r="AJ85" i="12"/>
  <c r="AI85" i="12"/>
  <c r="AH85" i="12"/>
  <c r="AG85" i="12"/>
  <c r="AF85" i="12"/>
  <c r="AE85" i="12"/>
  <c r="AD85" i="12"/>
  <c r="AC85" i="12"/>
  <c r="AB85" i="12"/>
  <c r="AA85" i="12"/>
  <c r="Z85" i="12"/>
  <c r="Y85" i="12"/>
  <c r="X85" i="12"/>
  <c r="W85" i="12"/>
  <c r="V85" i="12"/>
  <c r="U85" i="12"/>
  <c r="T85" i="12"/>
  <c r="S85" i="12"/>
  <c r="R85" i="12"/>
  <c r="Q85" i="12"/>
  <c r="P85" i="12"/>
  <c r="O85" i="12"/>
  <c r="N85" i="12"/>
  <c r="M85" i="12"/>
  <c r="L85" i="12"/>
  <c r="K85" i="12"/>
  <c r="J85" i="12"/>
  <c r="I85" i="12"/>
  <c r="H85" i="12"/>
  <c r="G85" i="12"/>
  <c r="F85" i="12"/>
  <c r="E85" i="12"/>
  <c r="D85" i="12"/>
  <c r="C85" i="12"/>
  <c r="B85" i="12"/>
  <c r="BW83" i="12"/>
  <c r="BV83" i="12"/>
  <c r="BU83" i="12"/>
  <c r="BT83" i="12"/>
  <c r="BS83" i="12"/>
  <c r="BR83" i="12"/>
  <c r="BQ83" i="12"/>
  <c r="BP83" i="12"/>
  <c r="BO83" i="12"/>
  <c r="BN83" i="12"/>
  <c r="BM83" i="12"/>
  <c r="BL83" i="12"/>
  <c r="BK83" i="12"/>
  <c r="BJ83" i="12"/>
  <c r="BI83" i="12"/>
  <c r="BH83" i="12"/>
  <c r="BG83" i="12"/>
  <c r="BF83" i="12"/>
  <c r="BE83" i="12"/>
  <c r="BD83" i="12"/>
  <c r="BC83" i="12"/>
  <c r="BB83" i="12"/>
  <c r="BA83" i="12"/>
  <c r="AZ83" i="12"/>
  <c r="AY83" i="12"/>
  <c r="AX83" i="12"/>
  <c r="AW83" i="12"/>
  <c r="AV83" i="12"/>
  <c r="AU83" i="12"/>
  <c r="AT83" i="12"/>
  <c r="AS83" i="12"/>
  <c r="AR83" i="12"/>
  <c r="AQ83" i="12"/>
  <c r="AP83" i="12"/>
  <c r="AO83" i="12"/>
  <c r="AN83" i="12"/>
  <c r="AM83" i="12"/>
  <c r="AL83" i="12"/>
  <c r="AK83" i="12"/>
  <c r="AJ83" i="12"/>
  <c r="AI83" i="12"/>
  <c r="AH83" i="12"/>
  <c r="AG83" i="12"/>
  <c r="AF83" i="12"/>
  <c r="AE83" i="12"/>
  <c r="AD83" i="12"/>
  <c r="AC83" i="12"/>
  <c r="AB83" i="12"/>
  <c r="AA83" i="12"/>
  <c r="Z83" i="12"/>
  <c r="Y83" i="12"/>
  <c r="X83" i="12"/>
  <c r="W83" i="12"/>
  <c r="V83" i="12"/>
  <c r="U83" i="12"/>
  <c r="T83" i="12"/>
  <c r="S83" i="12"/>
  <c r="R83" i="12"/>
  <c r="Q83" i="12"/>
  <c r="P83" i="12"/>
  <c r="O83" i="12"/>
  <c r="N83" i="12"/>
  <c r="M83" i="12"/>
  <c r="L83" i="12"/>
  <c r="K83" i="12"/>
  <c r="J83" i="12"/>
  <c r="I83" i="12"/>
  <c r="H83" i="12"/>
  <c r="G83" i="12"/>
  <c r="F83" i="12"/>
  <c r="E83" i="12"/>
  <c r="D83" i="12"/>
  <c r="C83" i="12"/>
  <c r="B83" i="12"/>
  <c r="BW81" i="12"/>
  <c r="BV81" i="12"/>
  <c r="BU81" i="12"/>
  <c r="BT81" i="12"/>
  <c r="BS81" i="12"/>
  <c r="BR81" i="12"/>
  <c r="BQ81" i="12"/>
  <c r="BP81" i="12"/>
  <c r="BO81" i="12"/>
  <c r="BN81" i="12"/>
  <c r="BM81" i="12"/>
  <c r="BL81" i="12"/>
  <c r="BK81" i="12"/>
  <c r="BJ81" i="12"/>
  <c r="BI81" i="12"/>
  <c r="BH81" i="12"/>
  <c r="BG81" i="12"/>
  <c r="BF81" i="12"/>
  <c r="BE81" i="12"/>
  <c r="BD81" i="12"/>
  <c r="BC81" i="12"/>
  <c r="BB81" i="12"/>
  <c r="BA81" i="12"/>
  <c r="AZ81" i="12"/>
  <c r="AY81" i="12"/>
  <c r="AX81" i="12"/>
  <c r="AW81" i="12"/>
  <c r="AV81" i="12"/>
  <c r="AU81" i="12"/>
  <c r="AT81" i="12"/>
  <c r="AS81" i="12"/>
  <c r="AR81" i="12"/>
  <c r="AQ81" i="12"/>
  <c r="AP81" i="12"/>
  <c r="AO81" i="12"/>
  <c r="AN81" i="12"/>
  <c r="AM81" i="12"/>
  <c r="AL81" i="12"/>
  <c r="AK81" i="12"/>
  <c r="AJ81" i="12"/>
  <c r="AI81" i="12"/>
  <c r="AH81" i="12"/>
  <c r="AG81" i="12"/>
  <c r="AF81" i="12"/>
  <c r="AE81" i="12"/>
  <c r="AD81" i="12"/>
  <c r="AC81" i="12"/>
  <c r="AB81" i="12"/>
  <c r="AA81" i="12"/>
  <c r="Z81" i="12"/>
  <c r="Y81" i="12"/>
  <c r="X81" i="12"/>
  <c r="W81" i="12"/>
  <c r="V81" i="12"/>
  <c r="U81" i="12"/>
  <c r="T81" i="12"/>
  <c r="S81" i="12"/>
  <c r="R81" i="12"/>
  <c r="Q81" i="12"/>
  <c r="P81" i="12"/>
  <c r="O81" i="12"/>
  <c r="N81" i="12"/>
  <c r="M81" i="12"/>
  <c r="L81" i="12"/>
  <c r="K81" i="12"/>
  <c r="J81" i="12"/>
  <c r="I81" i="12"/>
  <c r="H81" i="12"/>
  <c r="G81" i="12"/>
  <c r="F81" i="12"/>
  <c r="E81" i="12"/>
  <c r="D81" i="12"/>
  <c r="C81" i="12"/>
  <c r="B81" i="12"/>
  <c r="BW79" i="12"/>
  <c r="BV79" i="12"/>
  <c r="BU79" i="12"/>
  <c r="BT79" i="12"/>
  <c r="BS79" i="12"/>
  <c r="BR79" i="12"/>
  <c r="BQ79" i="12"/>
  <c r="BP79" i="12"/>
  <c r="BO79" i="12"/>
  <c r="BN79" i="12"/>
  <c r="BM79" i="12"/>
  <c r="BL79" i="12"/>
  <c r="BK79" i="12"/>
  <c r="BJ79" i="12"/>
  <c r="BI79" i="12"/>
  <c r="BH79" i="12"/>
  <c r="BG79" i="12"/>
  <c r="BF79" i="12"/>
  <c r="BE79" i="12"/>
  <c r="BD79" i="12"/>
  <c r="BC79" i="12"/>
  <c r="BB79" i="12"/>
  <c r="BA79" i="12"/>
  <c r="AZ79" i="12"/>
  <c r="AY79" i="12"/>
  <c r="AX79" i="12"/>
  <c r="AW79" i="12"/>
  <c r="AV79" i="12"/>
  <c r="AU79" i="12"/>
  <c r="AT79" i="12"/>
  <c r="AS79" i="12"/>
  <c r="AR79" i="12"/>
  <c r="AQ79" i="12"/>
  <c r="AP79" i="12"/>
  <c r="AO79" i="12"/>
  <c r="AN79" i="12"/>
  <c r="AM79" i="12"/>
  <c r="AL79" i="12"/>
  <c r="AK79" i="12"/>
  <c r="AJ79" i="12"/>
  <c r="AI79" i="12"/>
  <c r="AH79" i="12"/>
  <c r="AG79" i="12"/>
  <c r="AF79" i="12"/>
  <c r="AE79" i="12"/>
  <c r="AD79" i="12"/>
  <c r="AC79" i="12"/>
  <c r="AB79" i="12"/>
  <c r="AA79" i="12"/>
  <c r="Z79" i="12"/>
  <c r="Y79" i="12"/>
  <c r="X79" i="12"/>
  <c r="W79" i="12"/>
  <c r="V79" i="12"/>
  <c r="U79" i="12"/>
  <c r="T79" i="12"/>
  <c r="S79" i="12"/>
  <c r="R79" i="12"/>
  <c r="Q79" i="12"/>
  <c r="P79" i="12"/>
  <c r="O79" i="12"/>
  <c r="N79" i="12"/>
  <c r="M79" i="12"/>
  <c r="L79" i="12"/>
  <c r="K79" i="12"/>
  <c r="J79" i="12"/>
  <c r="I79" i="12"/>
  <c r="H79" i="12"/>
  <c r="G79" i="12"/>
  <c r="F79" i="12"/>
  <c r="E79" i="12"/>
  <c r="D79" i="12"/>
  <c r="C79" i="12"/>
  <c r="B79" i="12"/>
  <c r="BW77" i="12"/>
  <c r="BV77" i="12"/>
  <c r="BU77" i="12"/>
  <c r="BT77" i="12"/>
  <c r="BS77" i="12"/>
  <c r="BR77" i="12"/>
  <c r="BQ77" i="12"/>
  <c r="BP77" i="12"/>
  <c r="BO77" i="12"/>
  <c r="BN77" i="12"/>
  <c r="BM77" i="12"/>
  <c r="BL77" i="12"/>
  <c r="BK77" i="12"/>
  <c r="BJ77" i="12"/>
  <c r="BI77" i="12"/>
  <c r="BH77" i="12"/>
  <c r="BG77" i="12"/>
  <c r="BF77" i="12"/>
  <c r="BE77" i="12"/>
  <c r="BD77" i="12"/>
  <c r="BC77" i="12"/>
  <c r="BB77" i="12"/>
  <c r="BA77" i="12"/>
  <c r="AZ77" i="12"/>
  <c r="AY77" i="12"/>
  <c r="AX77" i="12"/>
  <c r="AW77" i="12"/>
  <c r="AV77" i="12"/>
  <c r="AU77" i="12"/>
  <c r="AT77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D77" i="12"/>
  <c r="C77" i="12"/>
  <c r="B77" i="12"/>
  <c r="BW75" i="12"/>
  <c r="BV75" i="12"/>
  <c r="BU75" i="12"/>
  <c r="BT75" i="12"/>
  <c r="BS75" i="12"/>
  <c r="BR75" i="12"/>
  <c r="BQ75" i="12"/>
  <c r="BP75" i="12"/>
  <c r="BO75" i="12"/>
  <c r="BN75" i="12"/>
  <c r="BM75" i="12"/>
  <c r="BL75" i="12"/>
  <c r="BK75" i="12"/>
  <c r="BJ75" i="12"/>
  <c r="BI75" i="12"/>
  <c r="BH75" i="12"/>
  <c r="BG75" i="12"/>
  <c r="BF75" i="12"/>
  <c r="BE75" i="12"/>
  <c r="BD75" i="12"/>
  <c r="BC75" i="12"/>
  <c r="BB75" i="12"/>
  <c r="BA75" i="12"/>
  <c r="AZ75" i="12"/>
  <c r="AY75" i="12"/>
  <c r="AX75" i="12"/>
  <c r="AW75" i="12"/>
  <c r="AV75" i="12"/>
  <c r="AU75" i="12"/>
  <c r="AT75" i="12"/>
  <c r="AS75" i="12"/>
  <c r="AR75" i="12"/>
  <c r="AQ75" i="12"/>
  <c r="AP75" i="12"/>
  <c r="AO75" i="12"/>
  <c r="AN75" i="12"/>
  <c r="AM75" i="12"/>
  <c r="AL75" i="12"/>
  <c r="AK75" i="12"/>
  <c r="AJ75" i="12"/>
  <c r="AI75" i="12"/>
  <c r="AH75" i="12"/>
  <c r="AG75" i="12"/>
  <c r="AF75" i="12"/>
  <c r="AE75" i="12"/>
  <c r="AD75" i="12"/>
  <c r="AC75" i="12"/>
  <c r="AB75" i="12"/>
  <c r="AA75" i="12"/>
  <c r="Z75" i="12"/>
  <c r="Y75" i="12"/>
  <c r="X75" i="12"/>
  <c r="W75" i="12"/>
  <c r="V75" i="12"/>
  <c r="U75" i="12"/>
  <c r="T75" i="12"/>
  <c r="S75" i="12"/>
  <c r="R75" i="12"/>
  <c r="Q75" i="12"/>
  <c r="P75" i="12"/>
  <c r="O75" i="12"/>
  <c r="N75" i="12"/>
  <c r="M75" i="12"/>
  <c r="L75" i="12"/>
  <c r="K75" i="12"/>
  <c r="J75" i="12"/>
  <c r="I75" i="12"/>
  <c r="H75" i="12"/>
  <c r="G75" i="12"/>
  <c r="F75" i="12"/>
  <c r="E75" i="12"/>
  <c r="D75" i="12"/>
  <c r="C75" i="12"/>
  <c r="B75" i="12"/>
  <c r="BW73" i="12"/>
  <c r="BV73" i="12"/>
  <c r="BU73" i="12"/>
  <c r="BT73" i="12"/>
  <c r="BS73" i="12"/>
  <c r="BR73" i="12"/>
  <c r="BQ73" i="12"/>
  <c r="BP73" i="12"/>
  <c r="BO73" i="12"/>
  <c r="BN73" i="12"/>
  <c r="BM73" i="12"/>
  <c r="BL73" i="12"/>
  <c r="BK73" i="12"/>
  <c r="BJ73" i="12"/>
  <c r="BI73" i="12"/>
  <c r="BH73" i="12"/>
  <c r="BG73" i="12"/>
  <c r="BF73" i="12"/>
  <c r="BE73" i="12"/>
  <c r="BD73" i="12"/>
  <c r="BC73" i="12"/>
  <c r="BB73" i="12"/>
  <c r="BA73" i="12"/>
  <c r="AZ73" i="12"/>
  <c r="AY73" i="12"/>
  <c r="AX73" i="12"/>
  <c r="AW73" i="12"/>
  <c r="AV73" i="12"/>
  <c r="AU73" i="12"/>
  <c r="AT73" i="12"/>
  <c r="AS73" i="12"/>
  <c r="AR73" i="12"/>
  <c r="AQ73" i="12"/>
  <c r="AP73" i="12"/>
  <c r="AO73" i="12"/>
  <c r="AN73" i="12"/>
  <c r="AM73" i="12"/>
  <c r="AL73" i="12"/>
  <c r="AK73" i="12"/>
  <c r="AJ73" i="12"/>
  <c r="AI73" i="12"/>
  <c r="AH73" i="12"/>
  <c r="AG73" i="12"/>
  <c r="AF73" i="12"/>
  <c r="AE73" i="12"/>
  <c r="AD73" i="12"/>
  <c r="AC73" i="12"/>
  <c r="AB73" i="12"/>
  <c r="AA73" i="12"/>
  <c r="Z73" i="12"/>
  <c r="Y73" i="12"/>
  <c r="X73" i="12"/>
  <c r="W73" i="12"/>
  <c r="V73" i="12"/>
  <c r="U73" i="12"/>
  <c r="T73" i="12"/>
  <c r="S73" i="12"/>
  <c r="R73" i="12"/>
  <c r="Q73" i="12"/>
  <c r="P73" i="12"/>
  <c r="O73" i="12"/>
  <c r="N73" i="12"/>
  <c r="M73" i="12"/>
  <c r="L73" i="12"/>
  <c r="K73" i="12"/>
  <c r="J73" i="12"/>
  <c r="I73" i="12"/>
  <c r="H73" i="12"/>
  <c r="G73" i="12"/>
  <c r="F73" i="12"/>
  <c r="E73" i="12"/>
  <c r="D73" i="12"/>
  <c r="C73" i="12"/>
  <c r="B73" i="12"/>
  <c r="BW71" i="12"/>
  <c r="BV71" i="12"/>
  <c r="BU71" i="12"/>
  <c r="BT71" i="12"/>
  <c r="BS71" i="12"/>
  <c r="BR71" i="12"/>
  <c r="BQ71" i="12"/>
  <c r="BP71" i="12"/>
  <c r="BO71" i="12"/>
  <c r="BN71" i="12"/>
  <c r="BM71" i="12"/>
  <c r="BL71" i="12"/>
  <c r="BK71" i="12"/>
  <c r="BJ71" i="12"/>
  <c r="BI71" i="12"/>
  <c r="BH71" i="12"/>
  <c r="BG71" i="12"/>
  <c r="BF71" i="12"/>
  <c r="BE71" i="12"/>
  <c r="BD71" i="12"/>
  <c r="BC71" i="12"/>
  <c r="BB71" i="12"/>
  <c r="BA71" i="12"/>
  <c r="AZ71" i="12"/>
  <c r="AY71" i="12"/>
  <c r="AX71" i="12"/>
  <c r="AW71" i="12"/>
  <c r="AV71" i="12"/>
  <c r="AU71" i="12"/>
  <c r="AT71" i="12"/>
  <c r="AS71" i="12"/>
  <c r="AR71" i="12"/>
  <c r="AQ71" i="12"/>
  <c r="AP71" i="12"/>
  <c r="AO71" i="12"/>
  <c r="AN71" i="12"/>
  <c r="AM71" i="12"/>
  <c r="AL71" i="12"/>
  <c r="AK71" i="12"/>
  <c r="AJ71" i="12"/>
  <c r="AI71" i="12"/>
  <c r="AH71" i="12"/>
  <c r="AG71" i="12"/>
  <c r="AF71" i="12"/>
  <c r="AE71" i="12"/>
  <c r="AD71" i="12"/>
  <c r="AC71" i="12"/>
  <c r="AB71" i="12"/>
  <c r="AA71" i="12"/>
  <c r="Z71" i="12"/>
  <c r="Y71" i="12"/>
  <c r="X71" i="12"/>
  <c r="W71" i="12"/>
  <c r="V71" i="12"/>
  <c r="U71" i="12"/>
  <c r="T71" i="12"/>
  <c r="S71" i="12"/>
  <c r="R71" i="12"/>
  <c r="Q71" i="12"/>
  <c r="P71" i="12"/>
  <c r="O71" i="12"/>
  <c r="N71" i="12"/>
  <c r="M71" i="12"/>
  <c r="L71" i="12"/>
  <c r="K71" i="12"/>
  <c r="J71" i="12"/>
  <c r="I71" i="12"/>
  <c r="H71" i="12"/>
  <c r="G71" i="12"/>
  <c r="F71" i="12"/>
  <c r="E71" i="12"/>
  <c r="D71" i="12"/>
  <c r="C71" i="12"/>
  <c r="B71" i="12"/>
  <c r="BW69" i="12"/>
  <c r="BV69" i="12"/>
  <c r="BU69" i="12"/>
  <c r="BT69" i="12"/>
  <c r="BS69" i="12"/>
  <c r="BR69" i="12"/>
  <c r="BQ69" i="12"/>
  <c r="BP69" i="12"/>
  <c r="BO69" i="12"/>
  <c r="BN69" i="12"/>
  <c r="BM69" i="12"/>
  <c r="BL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Y69" i="12"/>
  <c r="AX69" i="12"/>
  <c r="AW69" i="12"/>
  <c r="AV69" i="12"/>
  <c r="AU69" i="12"/>
  <c r="AT69" i="12"/>
  <c r="AS69" i="12"/>
  <c r="AR69" i="12"/>
  <c r="AQ69" i="12"/>
  <c r="AP69" i="12"/>
  <c r="AO69" i="12"/>
  <c r="AN69" i="12"/>
  <c r="AM69" i="12"/>
  <c r="AL69" i="12"/>
  <c r="AK69" i="12"/>
  <c r="AJ69" i="12"/>
  <c r="AI69" i="12"/>
  <c r="AH69" i="12"/>
  <c r="AG69" i="12"/>
  <c r="AF69" i="12"/>
  <c r="AE69" i="12"/>
  <c r="AD69" i="12"/>
  <c r="AC69" i="12"/>
  <c r="AB69" i="12"/>
  <c r="AA69" i="12"/>
  <c r="Z69" i="12"/>
  <c r="Y69" i="12"/>
  <c r="X69" i="12"/>
  <c r="W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B69" i="12"/>
  <c r="BW67" i="12"/>
  <c r="BV67" i="12"/>
  <c r="BU67" i="12"/>
  <c r="BT67" i="12"/>
  <c r="BS67" i="12"/>
  <c r="BR67" i="12"/>
  <c r="BQ67" i="12"/>
  <c r="BP67" i="12"/>
  <c r="BO67" i="12"/>
  <c r="BN67" i="12"/>
  <c r="BM67" i="12"/>
  <c r="BL67" i="12"/>
  <c r="BK67" i="12"/>
  <c r="BJ67" i="12"/>
  <c r="BI67" i="12"/>
  <c r="BH67" i="12"/>
  <c r="BG67" i="12"/>
  <c r="BF67" i="12"/>
  <c r="BE67" i="12"/>
  <c r="BD67" i="12"/>
  <c r="BC67" i="12"/>
  <c r="BB67" i="12"/>
  <c r="BA67" i="12"/>
  <c r="AZ67" i="12"/>
  <c r="AY67" i="12"/>
  <c r="AX67" i="12"/>
  <c r="AW67" i="12"/>
  <c r="AV67" i="12"/>
  <c r="AU67" i="12"/>
  <c r="AT67" i="12"/>
  <c r="AS67" i="12"/>
  <c r="AR67" i="12"/>
  <c r="AQ67" i="12"/>
  <c r="AP67" i="12"/>
  <c r="AO67" i="12"/>
  <c r="AN67" i="12"/>
  <c r="AM67" i="12"/>
  <c r="AL67" i="12"/>
  <c r="AK67" i="12"/>
  <c r="AJ67" i="12"/>
  <c r="AI67" i="12"/>
  <c r="AH67" i="12"/>
  <c r="AG67" i="12"/>
  <c r="AF67" i="12"/>
  <c r="AE67" i="12"/>
  <c r="AD67" i="12"/>
  <c r="AC67" i="12"/>
  <c r="AB67" i="12"/>
  <c r="AA67" i="12"/>
  <c r="Z67" i="12"/>
  <c r="Y67" i="12"/>
  <c r="X67" i="12"/>
  <c r="W67" i="12"/>
  <c r="V67" i="12"/>
  <c r="U67" i="12"/>
  <c r="T67" i="12"/>
  <c r="S67" i="12"/>
  <c r="R67" i="12"/>
  <c r="Q67" i="12"/>
  <c r="P67" i="12"/>
  <c r="O67" i="12"/>
  <c r="N67" i="12"/>
  <c r="M67" i="12"/>
  <c r="L67" i="12"/>
  <c r="K67" i="12"/>
  <c r="J67" i="12"/>
  <c r="I67" i="12"/>
  <c r="H67" i="12"/>
  <c r="G67" i="12"/>
  <c r="F67" i="12"/>
  <c r="E67" i="12"/>
  <c r="D67" i="12"/>
  <c r="C67" i="12"/>
  <c r="B67" i="12"/>
  <c r="BW65" i="12"/>
  <c r="BV65" i="12"/>
  <c r="BU65" i="12"/>
  <c r="BT65" i="12"/>
  <c r="BS65" i="12"/>
  <c r="BR65" i="12"/>
  <c r="BQ65" i="12"/>
  <c r="BP65" i="12"/>
  <c r="BO65" i="12"/>
  <c r="BN65" i="12"/>
  <c r="BM65" i="12"/>
  <c r="BL65" i="12"/>
  <c r="BK65" i="12"/>
  <c r="BJ65" i="12"/>
  <c r="BI65" i="12"/>
  <c r="BH65" i="12"/>
  <c r="BG65" i="12"/>
  <c r="BF65" i="12"/>
  <c r="BE65" i="12"/>
  <c r="BD65" i="12"/>
  <c r="BC65" i="12"/>
  <c r="BB65" i="12"/>
  <c r="BA65" i="12"/>
  <c r="AZ65" i="12"/>
  <c r="AY65" i="12"/>
  <c r="AX65" i="12"/>
  <c r="AW65" i="12"/>
  <c r="AV65" i="12"/>
  <c r="AU65" i="12"/>
  <c r="AT65" i="12"/>
  <c r="AS65" i="12"/>
  <c r="AR65" i="12"/>
  <c r="AQ65" i="12"/>
  <c r="AP65" i="12"/>
  <c r="AO65" i="12"/>
  <c r="AN65" i="12"/>
  <c r="AM65" i="12"/>
  <c r="AL65" i="12"/>
  <c r="AK65" i="12"/>
  <c r="AJ65" i="12"/>
  <c r="AI65" i="12"/>
  <c r="AH65" i="12"/>
  <c r="AG65" i="12"/>
  <c r="AF65" i="12"/>
  <c r="AE65" i="12"/>
  <c r="AD65" i="12"/>
  <c r="AC65" i="12"/>
  <c r="AB65" i="12"/>
  <c r="AA65" i="12"/>
  <c r="Z65" i="12"/>
  <c r="Y65" i="12"/>
  <c r="X65" i="12"/>
  <c r="W65" i="12"/>
  <c r="V65" i="12"/>
  <c r="U65" i="12"/>
  <c r="T65" i="12"/>
  <c r="S65" i="12"/>
  <c r="R65" i="12"/>
  <c r="Q65" i="12"/>
  <c r="P65" i="12"/>
  <c r="O65" i="12"/>
  <c r="N65" i="12"/>
  <c r="M65" i="12"/>
  <c r="L65" i="12"/>
  <c r="K65" i="12"/>
  <c r="J65" i="12"/>
  <c r="I65" i="12"/>
  <c r="H65" i="12"/>
  <c r="G65" i="12"/>
  <c r="F65" i="12"/>
  <c r="E65" i="12"/>
  <c r="D65" i="12"/>
  <c r="C65" i="12"/>
  <c r="B65" i="12"/>
  <c r="BW63" i="12"/>
  <c r="BV63" i="12"/>
  <c r="BU63" i="12"/>
  <c r="BT63" i="12"/>
  <c r="BS63" i="12"/>
  <c r="BR63" i="12"/>
  <c r="BQ63" i="12"/>
  <c r="BP63" i="12"/>
  <c r="BO63" i="12"/>
  <c r="BN63" i="12"/>
  <c r="BM63" i="12"/>
  <c r="BL63" i="12"/>
  <c r="BK63" i="12"/>
  <c r="BJ63" i="12"/>
  <c r="BI63" i="12"/>
  <c r="BH63" i="12"/>
  <c r="BG63" i="12"/>
  <c r="BF63" i="12"/>
  <c r="BE63" i="12"/>
  <c r="BD63" i="12"/>
  <c r="BC63" i="12"/>
  <c r="BB63" i="12"/>
  <c r="BA63" i="12"/>
  <c r="AZ63" i="12"/>
  <c r="AY63" i="12"/>
  <c r="AX63" i="12"/>
  <c r="AW63" i="12"/>
  <c r="AV63" i="12"/>
  <c r="AU63" i="12"/>
  <c r="AT63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D63" i="12"/>
  <c r="C63" i="12"/>
  <c r="B63" i="12"/>
  <c r="BW61" i="12"/>
  <c r="BV61" i="12"/>
  <c r="BU61" i="12"/>
  <c r="BT61" i="12"/>
  <c r="BS61" i="12"/>
  <c r="BR61" i="12"/>
  <c r="BQ61" i="12"/>
  <c r="BP61" i="12"/>
  <c r="BO61" i="12"/>
  <c r="BN61" i="12"/>
  <c r="BM61" i="12"/>
  <c r="BL61" i="12"/>
  <c r="BK61" i="12"/>
  <c r="BJ61" i="12"/>
  <c r="BI61" i="12"/>
  <c r="BH61" i="12"/>
  <c r="BG61" i="12"/>
  <c r="BF61" i="12"/>
  <c r="BE61" i="12"/>
  <c r="BD61" i="12"/>
  <c r="BC61" i="12"/>
  <c r="BB61" i="12"/>
  <c r="BA61" i="12"/>
  <c r="AZ61" i="12"/>
  <c r="AY61" i="12"/>
  <c r="AX61" i="12"/>
  <c r="AW61" i="12"/>
  <c r="AV61" i="12"/>
  <c r="AU61" i="12"/>
  <c r="AT61" i="12"/>
  <c r="AS61" i="12"/>
  <c r="AR61" i="12"/>
  <c r="AQ61" i="12"/>
  <c r="AP61" i="12"/>
  <c r="AO61" i="12"/>
  <c r="AN61" i="12"/>
  <c r="AM61" i="12"/>
  <c r="AL61" i="12"/>
  <c r="AK61" i="12"/>
  <c r="AJ61" i="12"/>
  <c r="AI61" i="12"/>
  <c r="AH61" i="12"/>
  <c r="AG61" i="12"/>
  <c r="AF61" i="12"/>
  <c r="AE61" i="12"/>
  <c r="AD61" i="12"/>
  <c r="AC61" i="12"/>
  <c r="AB61" i="12"/>
  <c r="AA61" i="12"/>
  <c r="Z61" i="12"/>
  <c r="Y61" i="12"/>
  <c r="X61" i="12"/>
  <c r="W61" i="12"/>
  <c r="V61" i="12"/>
  <c r="U61" i="12"/>
  <c r="T61" i="12"/>
  <c r="S61" i="12"/>
  <c r="R61" i="12"/>
  <c r="Q61" i="12"/>
  <c r="P61" i="12"/>
  <c r="O61" i="12"/>
  <c r="N61" i="12"/>
  <c r="M61" i="12"/>
  <c r="L61" i="12"/>
  <c r="K61" i="12"/>
  <c r="J61" i="12"/>
  <c r="I61" i="12"/>
  <c r="H61" i="12"/>
  <c r="G61" i="12"/>
  <c r="F61" i="12"/>
  <c r="E61" i="12"/>
  <c r="D61" i="12"/>
  <c r="C61" i="12"/>
  <c r="B61" i="12"/>
  <c r="BW59" i="12"/>
  <c r="BV59" i="12"/>
  <c r="BU59" i="12"/>
  <c r="BT59" i="12"/>
  <c r="BS59" i="12"/>
  <c r="BR59" i="12"/>
  <c r="BQ59" i="12"/>
  <c r="BP59" i="12"/>
  <c r="BO59" i="12"/>
  <c r="BN59" i="12"/>
  <c r="BM59" i="12"/>
  <c r="BL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Y59" i="12"/>
  <c r="AX59" i="12"/>
  <c r="AW59" i="12"/>
  <c r="AV59" i="12"/>
  <c r="AU59" i="12"/>
  <c r="AT59" i="12"/>
  <c r="AS59" i="12"/>
  <c r="AR59" i="12"/>
  <c r="AQ59" i="12"/>
  <c r="AP59" i="12"/>
  <c r="AO59" i="12"/>
  <c r="AN59" i="12"/>
  <c r="AM59" i="12"/>
  <c r="AL59" i="12"/>
  <c r="AK59" i="12"/>
  <c r="AJ59" i="12"/>
  <c r="AI59" i="12"/>
  <c r="AH59" i="12"/>
  <c r="AG59" i="12"/>
  <c r="AF59" i="12"/>
  <c r="AE59" i="12"/>
  <c r="AD59" i="12"/>
  <c r="AC59" i="12"/>
  <c r="AB59" i="12"/>
  <c r="AA59" i="12"/>
  <c r="Z59" i="12"/>
  <c r="Y59" i="12"/>
  <c r="X59" i="12"/>
  <c r="W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B59" i="12"/>
  <c r="BW57" i="12"/>
  <c r="BV57" i="12"/>
  <c r="BU57" i="12"/>
  <c r="BT57" i="12"/>
  <c r="BS57" i="12"/>
  <c r="BR57" i="12"/>
  <c r="BQ57" i="12"/>
  <c r="BP57" i="12"/>
  <c r="BO57" i="12"/>
  <c r="BN57" i="12"/>
  <c r="BM57" i="12"/>
  <c r="BL57" i="12"/>
  <c r="BK57" i="12"/>
  <c r="BJ57" i="12"/>
  <c r="BI57" i="12"/>
  <c r="BH57" i="12"/>
  <c r="BG57" i="12"/>
  <c r="BF57" i="12"/>
  <c r="BE57" i="12"/>
  <c r="BD57" i="12"/>
  <c r="BC57" i="12"/>
  <c r="BB57" i="12"/>
  <c r="BA57" i="12"/>
  <c r="AZ57" i="12"/>
  <c r="AY57" i="12"/>
  <c r="AX57" i="12"/>
  <c r="AW57" i="12"/>
  <c r="AV57" i="12"/>
  <c r="AU57" i="12"/>
  <c r="AT57" i="12"/>
  <c r="AS57" i="12"/>
  <c r="AR57" i="12"/>
  <c r="AQ57" i="12"/>
  <c r="AP57" i="12"/>
  <c r="AO57" i="12"/>
  <c r="AN57" i="12"/>
  <c r="AM57" i="12"/>
  <c r="AL57" i="12"/>
  <c r="AK57" i="12"/>
  <c r="AJ57" i="12"/>
  <c r="AI57" i="12"/>
  <c r="AH57" i="12"/>
  <c r="AG57" i="12"/>
  <c r="AF57" i="12"/>
  <c r="AE57" i="12"/>
  <c r="AD57" i="12"/>
  <c r="AC57" i="12"/>
  <c r="AB57" i="12"/>
  <c r="AA57" i="12"/>
  <c r="Z57" i="12"/>
  <c r="Y57" i="12"/>
  <c r="X57" i="12"/>
  <c r="W57" i="12"/>
  <c r="V57" i="12"/>
  <c r="U57" i="12"/>
  <c r="T57" i="12"/>
  <c r="S57" i="12"/>
  <c r="R57" i="12"/>
  <c r="Q57" i="12"/>
  <c r="P57" i="12"/>
  <c r="O57" i="12"/>
  <c r="N57" i="12"/>
  <c r="M57" i="12"/>
  <c r="L57" i="12"/>
  <c r="K57" i="12"/>
  <c r="J57" i="12"/>
  <c r="I57" i="12"/>
  <c r="H57" i="12"/>
  <c r="G57" i="12"/>
  <c r="F57" i="12"/>
  <c r="E57" i="12"/>
  <c r="D57" i="12"/>
  <c r="C57" i="12"/>
  <c r="B57" i="12"/>
  <c r="BW55" i="12"/>
  <c r="BV55" i="12"/>
  <c r="BU55" i="12"/>
  <c r="BT55" i="12"/>
  <c r="BS55" i="12"/>
  <c r="BR55" i="12"/>
  <c r="BQ55" i="12"/>
  <c r="BP55" i="12"/>
  <c r="BO55" i="12"/>
  <c r="BN55" i="12"/>
  <c r="BM55" i="12"/>
  <c r="BL55" i="12"/>
  <c r="BK55" i="12"/>
  <c r="BJ55" i="12"/>
  <c r="BI55" i="12"/>
  <c r="BH55" i="12"/>
  <c r="BG55" i="12"/>
  <c r="BF55" i="12"/>
  <c r="BE55" i="12"/>
  <c r="BD55" i="12"/>
  <c r="BC55" i="12"/>
  <c r="BB55" i="12"/>
  <c r="BA55" i="12"/>
  <c r="AZ55" i="12"/>
  <c r="AY55" i="12"/>
  <c r="AX55" i="12"/>
  <c r="AW55" i="12"/>
  <c r="AV55" i="12"/>
  <c r="AU55" i="12"/>
  <c r="AT55" i="12"/>
  <c r="AS55" i="12"/>
  <c r="AR55" i="12"/>
  <c r="AQ55" i="12"/>
  <c r="AP55" i="12"/>
  <c r="AO55" i="12"/>
  <c r="AN55" i="12"/>
  <c r="AM55" i="12"/>
  <c r="AL55" i="12"/>
  <c r="AK55" i="12"/>
  <c r="AJ55" i="12"/>
  <c r="AI55" i="12"/>
  <c r="AH55" i="12"/>
  <c r="AG55" i="12"/>
  <c r="AF55" i="12"/>
  <c r="AE55" i="12"/>
  <c r="AD55" i="12"/>
  <c r="AC55" i="12"/>
  <c r="AB55" i="12"/>
  <c r="AA55" i="12"/>
  <c r="Z55" i="12"/>
  <c r="Y55" i="12"/>
  <c r="X55" i="12"/>
  <c r="W55" i="12"/>
  <c r="V55" i="12"/>
  <c r="U55" i="12"/>
  <c r="T55" i="12"/>
  <c r="S55" i="12"/>
  <c r="R55" i="12"/>
  <c r="Q55" i="12"/>
  <c r="P55" i="12"/>
  <c r="O55" i="12"/>
  <c r="N55" i="12"/>
  <c r="M55" i="12"/>
  <c r="L55" i="12"/>
  <c r="K55" i="12"/>
  <c r="J55" i="12"/>
  <c r="I55" i="12"/>
  <c r="H55" i="12"/>
  <c r="G55" i="12"/>
  <c r="F55" i="12"/>
  <c r="E55" i="12"/>
  <c r="D55" i="12"/>
  <c r="C55" i="12"/>
  <c r="B55" i="12"/>
  <c r="BW53" i="12"/>
  <c r="BV53" i="12"/>
  <c r="BU53" i="12"/>
  <c r="BT53" i="12"/>
  <c r="BS53" i="12"/>
  <c r="BR53" i="12"/>
  <c r="BQ53" i="12"/>
  <c r="BP53" i="12"/>
  <c r="BO53" i="12"/>
  <c r="BN53" i="12"/>
  <c r="BM53" i="12"/>
  <c r="BL53" i="12"/>
  <c r="BK53" i="12"/>
  <c r="BJ53" i="12"/>
  <c r="BI53" i="12"/>
  <c r="BH53" i="12"/>
  <c r="BG53" i="12"/>
  <c r="BF53" i="12"/>
  <c r="BE53" i="12"/>
  <c r="BD53" i="12"/>
  <c r="BC53" i="12"/>
  <c r="BB53" i="12"/>
  <c r="BA53" i="12"/>
  <c r="AZ53" i="12"/>
  <c r="AY53" i="12"/>
  <c r="AX53" i="12"/>
  <c r="AW53" i="12"/>
  <c r="AV53" i="12"/>
  <c r="AU53" i="12"/>
  <c r="AT53" i="12"/>
  <c r="AS53" i="12"/>
  <c r="AR53" i="12"/>
  <c r="AQ53" i="12"/>
  <c r="AP53" i="12"/>
  <c r="AO53" i="12"/>
  <c r="AN53" i="12"/>
  <c r="AM53" i="12"/>
  <c r="AL53" i="12"/>
  <c r="AK53" i="12"/>
  <c r="AJ53" i="12"/>
  <c r="AI53" i="12"/>
  <c r="AH53" i="12"/>
  <c r="AG53" i="12"/>
  <c r="AF53" i="12"/>
  <c r="AE53" i="12"/>
  <c r="AD53" i="12"/>
  <c r="AC53" i="12"/>
  <c r="AB53" i="12"/>
  <c r="AA53" i="12"/>
  <c r="Z53" i="12"/>
  <c r="Y53" i="12"/>
  <c r="X53" i="12"/>
  <c r="W53" i="12"/>
  <c r="V53" i="12"/>
  <c r="U53" i="12"/>
  <c r="T53" i="12"/>
  <c r="S53" i="12"/>
  <c r="R53" i="12"/>
  <c r="Q53" i="12"/>
  <c r="P53" i="12"/>
  <c r="O53" i="12"/>
  <c r="N53" i="12"/>
  <c r="M53" i="12"/>
  <c r="L53" i="12"/>
  <c r="K53" i="12"/>
  <c r="J53" i="12"/>
  <c r="I53" i="12"/>
  <c r="H53" i="12"/>
  <c r="G53" i="12"/>
  <c r="F53" i="12"/>
  <c r="E53" i="12"/>
  <c r="D53" i="12"/>
  <c r="C53" i="12"/>
  <c r="B53" i="12"/>
  <c r="BW51" i="12"/>
  <c r="BV51" i="12"/>
  <c r="BU51" i="12"/>
  <c r="BT51" i="12"/>
  <c r="BS51" i="12"/>
  <c r="BR51" i="12"/>
  <c r="BQ51" i="12"/>
  <c r="BP51" i="12"/>
  <c r="BO51" i="12"/>
  <c r="BN51" i="12"/>
  <c r="BM51" i="12"/>
  <c r="BL51" i="12"/>
  <c r="BK51" i="12"/>
  <c r="BJ51" i="12"/>
  <c r="BI51" i="12"/>
  <c r="BH51" i="12"/>
  <c r="BG51" i="12"/>
  <c r="BF51" i="12"/>
  <c r="BE51" i="12"/>
  <c r="BD51" i="12"/>
  <c r="BC51" i="12"/>
  <c r="BB51" i="12"/>
  <c r="BA51" i="12"/>
  <c r="AZ51" i="12"/>
  <c r="AY51" i="12"/>
  <c r="AX51" i="12"/>
  <c r="AW51" i="12"/>
  <c r="AV51" i="12"/>
  <c r="AU51" i="12"/>
  <c r="AT51" i="12"/>
  <c r="AS51" i="12"/>
  <c r="AR51" i="12"/>
  <c r="AQ51" i="12"/>
  <c r="AP51" i="12"/>
  <c r="AO51" i="12"/>
  <c r="AN51" i="12"/>
  <c r="AM51" i="12"/>
  <c r="AL51" i="12"/>
  <c r="AK51" i="12"/>
  <c r="AJ51" i="12"/>
  <c r="AI51" i="12"/>
  <c r="AH51" i="12"/>
  <c r="AG51" i="12"/>
  <c r="AF51" i="12"/>
  <c r="AE51" i="12"/>
  <c r="AD51" i="12"/>
  <c r="AC51" i="12"/>
  <c r="AB51" i="12"/>
  <c r="AA51" i="12"/>
  <c r="Z51" i="12"/>
  <c r="Y51" i="12"/>
  <c r="X51" i="12"/>
  <c r="W51" i="12"/>
  <c r="V51" i="12"/>
  <c r="U51" i="12"/>
  <c r="T51" i="12"/>
  <c r="S51" i="12"/>
  <c r="R51" i="12"/>
  <c r="Q51" i="12"/>
  <c r="P51" i="12"/>
  <c r="O51" i="12"/>
  <c r="N51" i="12"/>
  <c r="M51" i="12"/>
  <c r="L51" i="12"/>
  <c r="K51" i="12"/>
  <c r="J51" i="12"/>
  <c r="I51" i="12"/>
  <c r="H51" i="12"/>
  <c r="G51" i="12"/>
  <c r="F51" i="12"/>
  <c r="E51" i="12"/>
  <c r="D51" i="12"/>
  <c r="C51" i="12"/>
  <c r="B51" i="12"/>
  <c r="BW49" i="12"/>
  <c r="BV49" i="12"/>
  <c r="BU49" i="12"/>
  <c r="BT49" i="12"/>
  <c r="BS49" i="12"/>
  <c r="BR49" i="12"/>
  <c r="BQ49" i="12"/>
  <c r="BP49" i="12"/>
  <c r="BO49" i="12"/>
  <c r="BN49" i="12"/>
  <c r="BM49" i="12"/>
  <c r="BL49" i="12"/>
  <c r="BK49" i="12"/>
  <c r="BJ49" i="12"/>
  <c r="BI49" i="12"/>
  <c r="BH49" i="12"/>
  <c r="BG49" i="12"/>
  <c r="BF49" i="12"/>
  <c r="BE49" i="12"/>
  <c r="BD49" i="12"/>
  <c r="BC49" i="12"/>
  <c r="BB49" i="12"/>
  <c r="BA49" i="12"/>
  <c r="AZ49" i="12"/>
  <c r="AY49" i="12"/>
  <c r="AX49" i="12"/>
  <c r="AW49" i="12"/>
  <c r="AV49" i="12"/>
  <c r="AU49" i="12"/>
  <c r="AT49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D49" i="12"/>
  <c r="C49" i="12"/>
  <c r="B49" i="12"/>
  <c r="BW47" i="12"/>
  <c r="BV47" i="12"/>
  <c r="BU47" i="12"/>
  <c r="BT47" i="12"/>
  <c r="BS47" i="12"/>
  <c r="BR47" i="12"/>
  <c r="BQ47" i="12"/>
  <c r="BP47" i="12"/>
  <c r="BO47" i="12"/>
  <c r="BN47" i="12"/>
  <c r="BM47" i="12"/>
  <c r="BL47" i="12"/>
  <c r="BK47" i="12"/>
  <c r="BJ47" i="12"/>
  <c r="BI47" i="12"/>
  <c r="BH47" i="12"/>
  <c r="BG47" i="12"/>
  <c r="BF47" i="12"/>
  <c r="BE47" i="12"/>
  <c r="BD47" i="12"/>
  <c r="BC47" i="12"/>
  <c r="BB47" i="12"/>
  <c r="BA47" i="12"/>
  <c r="AZ47" i="12"/>
  <c r="AY47" i="12"/>
  <c r="AX47" i="12"/>
  <c r="AW47" i="12"/>
  <c r="AV47" i="12"/>
  <c r="AU47" i="12"/>
  <c r="AT47" i="12"/>
  <c r="AS47" i="12"/>
  <c r="AR47" i="12"/>
  <c r="AQ47" i="12"/>
  <c r="AP47" i="12"/>
  <c r="AO47" i="12"/>
  <c r="AN47" i="12"/>
  <c r="AM47" i="12"/>
  <c r="AL47" i="12"/>
  <c r="AK47" i="12"/>
  <c r="AJ47" i="12"/>
  <c r="AI47" i="12"/>
  <c r="AH47" i="12"/>
  <c r="AG47" i="12"/>
  <c r="AF47" i="12"/>
  <c r="AE47" i="12"/>
  <c r="AD47" i="12"/>
  <c r="AC47" i="12"/>
  <c r="AB47" i="12"/>
  <c r="AA47" i="12"/>
  <c r="Z47" i="12"/>
  <c r="Y47" i="12"/>
  <c r="X47" i="12"/>
  <c r="W47" i="12"/>
  <c r="V47" i="12"/>
  <c r="U47" i="12"/>
  <c r="T47" i="12"/>
  <c r="S47" i="12"/>
  <c r="R47" i="12"/>
  <c r="Q47" i="12"/>
  <c r="P47" i="12"/>
  <c r="O47" i="12"/>
  <c r="N47" i="12"/>
  <c r="M47" i="12"/>
  <c r="L47" i="12"/>
  <c r="K47" i="12"/>
  <c r="J47" i="12"/>
  <c r="I47" i="12"/>
  <c r="H47" i="12"/>
  <c r="G47" i="12"/>
  <c r="F47" i="12"/>
  <c r="E47" i="12"/>
  <c r="D47" i="12"/>
  <c r="C47" i="12"/>
  <c r="B47" i="12"/>
  <c r="BW45" i="12"/>
  <c r="BV45" i="12"/>
  <c r="BU45" i="12"/>
  <c r="BT45" i="12"/>
  <c r="BS45" i="12"/>
  <c r="BR45" i="12"/>
  <c r="BQ45" i="12"/>
  <c r="BP45" i="12"/>
  <c r="BO45" i="12"/>
  <c r="BN45" i="12"/>
  <c r="BM45" i="12"/>
  <c r="BL45" i="12"/>
  <c r="BK45" i="12"/>
  <c r="BJ45" i="12"/>
  <c r="BI45" i="12"/>
  <c r="BH45" i="12"/>
  <c r="BG45" i="12"/>
  <c r="BF45" i="12"/>
  <c r="BE45" i="12"/>
  <c r="BD45" i="12"/>
  <c r="BC45" i="12"/>
  <c r="BB45" i="12"/>
  <c r="BA45" i="12"/>
  <c r="AZ45" i="12"/>
  <c r="AY45" i="12"/>
  <c r="AX45" i="12"/>
  <c r="AW45" i="12"/>
  <c r="AV45" i="12"/>
  <c r="AU45" i="12"/>
  <c r="AT45" i="12"/>
  <c r="AS45" i="12"/>
  <c r="AR45" i="12"/>
  <c r="AQ45" i="12"/>
  <c r="AP45" i="12"/>
  <c r="AO45" i="12"/>
  <c r="AN45" i="12"/>
  <c r="AM45" i="12"/>
  <c r="AL45" i="12"/>
  <c r="AK45" i="12"/>
  <c r="AJ45" i="12"/>
  <c r="AI45" i="12"/>
  <c r="AH45" i="12"/>
  <c r="AG45" i="12"/>
  <c r="AF45" i="12"/>
  <c r="AE45" i="12"/>
  <c r="AD45" i="12"/>
  <c r="AC45" i="12"/>
  <c r="AB45" i="12"/>
  <c r="AA45" i="12"/>
  <c r="Z45" i="12"/>
  <c r="Y45" i="12"/>
  <c r="X45" i="12"/>
  <c r="W45" i="12"/>
  <c r="V45" i="12"/>
  <c r="U45" i="12"/>
  <c r="T45" i="12"/>
  <c r="S45" i="12"/>
  <c r="R45" i="12"/>
  <c r="Q45" i="12"/>
  <c r="P45" i="12"/>
  <c r="O45" i="12"/>
  <c r="N45" i="12"/>
  <c r="M45" i="12"/>
  <c r="L45" i="12"/>
  <c r="K45" i="12"/>
  <c r="J45" i="12"/>
  <c r="I45" i="12"/>
  <c r="H45" i="12"/>
  <c r="G45" i="12"/>
  <c r="F45" i="12"/>
  <c r="E45" i="12"/>
  <c r="D45" i="12"/>
  <c r="C45" i="12"/>
  <c r="B45" i="12"/>
  <c r="BW43" i="12"/>
  <c r="BV43" i="12"/>
  <c r="BU43" i="12"/>
  <c r="BT43" i="12"/>
  <c r="BS43" i="12"/>
  <c r="BR43" i="12"/>
  <c r="BQ43" i="12"/>
  <c r="BP43" i="12"/>
  <c r="BO43" i="12"/>
  <c r="BN43" i="12"/>
  <c r="BM43" i="12"/>
  <c r="BL43" i="12"/>
  <c r="BK43" i="12"/>
  <c r="BJ43" i="12"/>
  <c r="BI43" i="12"/>
  <c r="BH43" i="12"/>
  <c r="BG43" i="12"/>
  <c r="BF43" i="12"/>
  <c r="BE43" i="12"/>
  <c r="BD43" i="12"/>
  <c r="BC43" i="12"/>
  <c r="BB43" i="12"/>
  <c r="BA43" i="12"/>
  <c r="AZ43" i="12"/>
  <c r="AY43" i="12"/>
  <c r="AX43" i="12"/>
  <c r="AW43" i="12"/>
  <c r="AV43" i="12"/>
  <c r="AU43" i="12"/>
  <c r="AT43" i="12"/>
  <c r="AS43" i="12"/>
  <c r="AR43" i="12"/>
  <c r="AQ43" i="12"/>
  <c r="AP43" i="12"/>
  <c r="AO43" i="12"/>
  <c r="AN43" i="12"/>
  <c r="AM43" i="12"/>
  <c r="AL43" i="12"/>
  <c r="AK43" i="12"/>
  <c r="AJ43" i="12"/>
  <c r="AI43" i="12"/>
  <c r="AH43" i="12"/>
  <c r="AG43" i="12"/>
  <c r="AF43" i="12"/>
  <c r="AE43" i="12"/>
  <c r="AD43" i="12"/>
  <c r="AC43" i="12"/>
  <c r="AB43" i="12"/>
  <c r="AA43" i="12"/>
  <c r="Z43" i="12"/>
  <c r="Y43" i="12"/>
  <c r="X43" i="12"/>
  <c r="W43" i="12"/>
  <c r="V43" i="12"/>
  <c r="U43" i="12"/>
  <c r="T43" i="12"/>
  <c r="S43" i="12"/>
  <c r="R43" i="12"/>
  <c r="Q43" i="12"/>
  <c r="P43" i="12"/>
  <c r="O43" i="12"/>
  <c r="N43" i="12"/>
  <c r="M43" i="12"/>
  <c r="L43" i="12"/>
  <c r="K43" i="12"/>
  <c r="J43" i="12"/>
  <c r="I43" i="12"/>
  <c r="H43" i="12"/>
  <c r="G43" i="12"/>
  <c r="F43" i="12"/>
  <c r="E43" i="12"/>
  <c r="D43" i="12"/>
  <c r="C43" i="12"/>
  <c r="B43" i="12"/>
  <c r="BW41" i="12"/>
  <c r="BV41" i="12"/>
  <c r="BU41" i="12"/>
  <c r="BT41" i="12"/>
  <c r="BS41" i="12"/>
  <c r="BR41" i="12"/>
  <c r="BQ41" i="12"/>
  <c r="BP41" i="12"/>
  <c r="BO41" i="12"/>
  <c r="BN41" i="12"/>
  <c r="BM41" i="12"/>
  <c r="BL41" i="12"/>
  <c r="BK41" i="12"/>
  <c r="BJ41" i="12"/>
  <c r="BI41" i="12"/>
  <c r="BH41" i="12"/>
  <c r="BG41" i="12"/>
  <c r="BF41" i="12"/>
  <c r="BE41" i="12"/>
  <c r="BD41" i="12"/>
  <c r="BC41" i="12"/>
  <c r="BB41" i="12"/>
  <c r="BA41" i="12"/>
  <c r="AZ41" i="12"/>
  <c r="AY41" i="12"/>
  <c r="AX41" i="12"/>
  <c r="AW41" i="12"/>
  <c r="AV41" i="12"/>
  <c r="AU41" i="12"/>
  <c r="AT41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D41" i="12"/>
  <c r="C41" i="12"/>
  <c r="B41" i="12"/>
  <c r="BW39" i="12"/>
  <c r="BV39" i="12"/>
  <c r="BU39" i="12"/>
  <c r="BT39" i="12"/>
  <c r="BS39" i="12"/>
  <c r="BR39" i="12"/>
  <c r="BQ39" i="12"/>
  <c r="BP39" i="12"/>
  <c r="BO39" i="12"/>
  <c r="BN39" i="12"/>
  <c r="BM39" i="12"/>
  <c r="BL39" i="12"/>
  <c r="BK39" i="12"/>
  <c r="BJ39" i="12"/>
  <c r="BI39" i="12"/>
  <c r="BH39" i="12"/>
  <c r="BG39" i="12"/>
  <c r="BF39" i="12"/>
  <c r="BE39" i="12"/>
  <c r="BD39" i="12"/>
  <c r="BC39" i="12"/>
  <c r="BB39" i="12"/>
  <c r="BA39" i="12"/>
  <c r="AZ39" i="12"/>
  <c r="AY39" i="12"/>
  <c r="AX39" i="12"/>
  <c r="AW39" i="12"/>
  <c r="AV39" i="12"/>
  <c r="AU39" i="12"/>
  <c r="AT39" i="12"/>
  <c r="AS39" i="12"/>
  <c r="AR39" i="12"/>
  <c r="AQ39" i="12"/>
  <c r="AP39" i="12"/>
  <c r="AO39" i="12"/>
  <c r="AN39" i="12"/>
  <c r="AM39" i="12"/>
  <c r="AL39" i="12"/>
  <c r="AK39" i="12"/>
  <c r="AJ39" i="12"/>
  <c r="AI39" i="12"/>
  <c r="AH39" i="12"/>
  <c r="AG39" i="12"/>
  <c r="AF39" i="12"/>
  <c r="AE39" i="12"/>
  <c r="AD39" i="12"/>
  <c r="AC39" i="12"/>
  <c r="AB39" i="12"/>
  <c r="AA39" i="12"/>
  <c r="Z39" i="12"/>
  <c r="Y39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C39" i="12"/>
  <c r="B39" i="12"/>
  <c r="BW37" i="12"/>
  <c r="BV37" i="12"/>
  <c r="BU37" i="12"/>
  <c r="BT37" i="12"/>
  <c r="BS37" i="12"/>
  <c r="BR37" i="12"/>
  <c r="BQ37" i="12"/>
  <c r="BP37" i="12"/>
  <c r="BO37" i="12"/>
  <c r="BN37" i="12"/>
  <c r="BM37" i="12"/>
  <c r="BL37" i="12"/>
  <c r="BK37" i="12"/>
  <c r="BJ37" i="12"/>
  <c r="BI37" i="12"/>
  <c r="BH37" i="12"/>
  <c r="BG37" i="12"/>
  <c r="BF37" i="12"/>
  <c r="BE37" i="12"/>
  <c r="BD37" i="12"/>
  <c r="BC37" i="12"/>
  <c r="BB37" i="12"/>
  <c r="BA37" i="12"/>
  <c r="AZ37" i="12"/>
  <c r="AY37" i="12"/>
  <c r="AX37" i="12"/>
  <c r="AW37" i="12"/>
  <c r="AV37" i="12"/>
  <c r="AU37" i="12"/>
  <c r="AT37" i="12"/>
  <c r="AS37" i="12"/>
  <c r="AR37" i="12"/>
  <c r="AQ37" i="12"/>
  <c r="AP37" i="12"/>
  <c r="AO37" i="12"/>
  <c r="AN37" i="12"/>
  <c r="AM37" i="12"/>
  <c r="AL37" i="12"/>
  <c r="AK37" i="12"/>
  <c r="AJ37" i="12"/>
  <c r="AI37" i="12"/>
  <c r="AH37" i="12"/>
  <c r="AG37" i="12"/>
  <c r="AF37" i="12"/>
  <c r="AE37" i="12"/>
  <c r="AD37" i="12"/>
  <c r="AC37" i="12"/>
  <c r="AB37" i="12"/>
  <c r="AA37" i="12"/>
  <c r="Z37" i="12"/>
  <c r="Y37" i="12"/>
  <c r="X37" i="12"/>
  <c r="W37" i="12"/>
  <c r="V37" i="12"/>
  <c r="U37" i="12"/>
  <c r="T37" i="12"/>
  <c r="S37" i="12"/>
  <c r="R37" i="12"/>
  <c r="Q37" i="12"/>
  <c r="P37" i="12"/>
  <c r="O37" i="12"/>
  <c r="N37" i="12"/>
  <c r="M37" i="12"/>
  <c r="L37" i="12"/>
  <c r="K37" i="12"/>
  <c r="J37" i="12"/>
  <c r="I37" i="12"/>
  <c r="H37" i="12"/>
  <c r="G37" i="12"/>
  <c r="F37" i="12"/>
  <c r="E37" i="12"/>
  <c r="D37" i="12"/>
  <c r="C37" i="12"/>
  <c r="B37" i="12"/>
  <c r="BW35" i="12"/>
  <c r="BV35" i="12"/>
  <c r="BU35" i="12"/>
  <c r="BT35" i="12"/>
  <c r="BS35" i="12"/>
  <c r="BR35" i="12"/>
  <c r="BQ35" i="12"/>
  <c r="BP35" i="12"/>
  <c r="BO35" i="12"/>
  <c r="BN35" i="12"/>
  <c r="BM35" i="12"/>
  <c r="BL35" i="12"/>
  <c r="BK35" i="12"/>
  <c r="BJ35" i="12"/>
  <c r="BI35" i="12"/>
  <c r="BH35" i="12"/>
  <c r="BG35" i="12"/>
  <c r="BF35" i="12"/>
  <c r="BE35" i="12"/>
  <c r="BD35" i="12"/>
  <c r="BC35" i="12"/>
  <c r="BB35" i="12"/>
  <c r="BA35" i="12"/>
  <c r="AZ35" i="12"/>
  <c r="AY35" i="12"/>
  <c r="AX35" i="12"/>
  <c r="AW35" i="12"/>
  <c r="AV35" i="12"/>
  <c r="AU35" i="12"/>
  <c r="AT35" i="12"/>
  <c r="AS35" i="12"/>
  <c r="AR35" i="12"/>
  <c r="AQ35" i="12"/>
  <c r="AP35" i="12"/>
  <c r="AO35" i="12"/>
  <c r="AN35" i="12"/>
  <c r="AM35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G35" i="12"/>
  <c r="F35" i="12"/>
  <c r="E35" i="12"/>
  <c r="D35" i="12"/>
  <c r="C35" i="12"/>
  <c r="B35" i="12"/>
  <c r="BW33" i="12"/>
  <c r="BV33" i="12"/>
  <c r="BU33" i="12"/>
  <c r="BT33" i="12"/>
  <c r="BS33" i="12"/>
  <c r="BR33" i="12"/>
  <c r="BQ33" i="12"/>
  <c r="BP33" i="12"/>
  <c r="BO33" i="12"/>
  <c r="BN33" i="12"/>
  <c r="BM33" i="12"/>
  <c r="BL33" i="12"/>
  <c r="BK33" i="12"/>
  <c r="BJ33" i="12"/>
  <c r="BI33" i="12"/>
  <c r="BH33" i="12"/>
  <c r="BG33" i="12"/>
  <c r="BF33" i="12"/>
  <c r="BE33" i="12"/>
  <c r="BD33" i="12"/>
  <c r="BC33" i="12"/>
  <c r="BB33" i="12"/>
  <c r="BA33" i="12"/>
  <c r="AZ33" i="12"/>
  <c r="AY33" i="12"/>
  <c r="AX33" i="12"/>
  <c r="AW33" i="12"/>
  <c r="AV33" i="12"/>
  <c r="AU33" i="12"/>
  <c r="AT33" i="12"/>
  <c r="AS33" i="12"/>
  <c r="AR33" i="12"/>
  <c r="AQ33" i="12"/>
  <c r="AP33" i="12"/>
  <c r="AO33" i="12"/>
  <c r="AN33" i="12"/>
  <c r="AM33" i="12"/>
  <c r="AL33" i="12"/>
  <c r="AK33" i="12"/>
  <c r="AJ33" i="12"/>
  <c r="AI33" i="12"/>
  <c r="AH33" i="12"/>
  <c r="AG33" i="12"/>
  <c r="AF33" i="12"/>
  <c r="AE33" i="12"/>
  <c r="AD33" i="12"/>
  <c r="AC33" i="12"/>
  <c r="AB33" i="12"/>
  <c r="AA33" i="12"/>
  <c r="Z33" i="12"/>
  <c r="Y33" i="12"/>
  <c r="X33" i="12"/>
  <c r="W33" i="12"/>
  <c r="V33" i="12"/>
  <c r="U33" i="12"/>
  <c r="T33" i="12"/>
  <c r="S33" i="12"/>
  <c r="R33" i="12"/>
  <c r="Q33" i="12"/>
  <c r="P33" i="12"/>
  <c r="O33" i="12"/>
  <c r="N33" i="12"/>
  <c r="M33" i="12"/>
  <c r="L33" i="12"/>
  <c r="K33" i="12"/>
  <c r="J33" i="12"/>
  <c r="I33" i="12"/>
  <c r="H33" i="12"/>
  <c r="G33" i="12"/>
  <c r="F33" i="12"/>
  <c r="E33" i="12"/>
  <c r="D33" i="12"/>
  <c r="C33" i="12"/>
  <c r="B33" i="12"/>
  <c r="BW31" i="12"/>
  <c r="BV31" i="12"/>
  <c r="BU31" i="12"/>
  <c r="BT31" i="12"/>
  <c r="BS31" i="12"/>
  <c r="BR31" i="12"/>
  <c r="BQ31" i="12"/>
  <c r="BP31" i="12"/>
  <c r="BO31" i="12"/>
  <c r="BN31" i="12"/>
  <c r="BM31" i="12"/>
  <c r="BL31" i="12"/>
  <c r="BK31" i="12"/>
  <c r="BJ31" i="12"/>
  <c r="BI31" i="12"/>
  <c r="BH31" i="12"/>
  <c r="BG31" i="12"/>
  <c r="BF31" i="12"/>
  <c r="BE31" i="12"/>
  <c r="BD31" i="12"/>
  <c r="BC31" i="12"/>
  <c r="BB31" i="12"/>
  <c r="BA31" i="12"/>
  <c r="AZ31" i="12"/>
  <c r="AY31" i="12"/>
  <c r="AX31" i="12"/>
  <c r="AW31" i="12"/>
  <c r="AV31" i="12"/>
  <c r="AU31" i="12"/>
  <c r="AT31" i="12"/>
  <c r="AS31" i="12"/>
  <c r="AR31" i="12"/>
  <c r="AQ31" i="12"/>
  <c r="AP31" i="12"/>
  <c r="AO31" i="12"/>
  <c r="AN31" i="12"/>
  <c r="AM31" i="12"/>
  <c r="AL31" i="12"/>
  <c r="AK31" i="12"/>
  <c r="AJ31" i="12"/>
  <c r="AI31" i="12"/>
  <c r="AH31" i="12"/>
  <c r="AG31" i="12"/>
  <c r="AF31" i="12"/>
  <c r="AE31" i="12"/>
  <c r="AD31" i="12"/>
  <c r="AC31" i="12"/>
  <c r="AB31" i="12"/>
  <c r="AA31" i="12"/>
  <c r="Z31" i="12"/>
  <c r="Y31" i="12"/>
  <c r="X31" i="12"/>
  <c r="W31" i="12"/>
  <c r="V31" i="12"/>
  <c r="U31" i="12"/>
  <c r="T31" i="12"/>
  <c r="S31" i="12"/>
  <c r="R31" i="12"/>
  <c r="Q31" i="12"/>
  <c r="P31" i="12"/>
  <c r="O31" i="12"/>
  <c r="N31" i="12"/>
  <c r="M31" i="12"/>
  <c r="L31" i="12"/>
  <c r="K31" i="12"/>
  <c r="J31" i="12"/>
  <c r="I31" i="12"/>
  <c r="H31" i="12"/>
  <c r="G31" i="12"/>
  <c r="F31" i="12"/>
  <c r="E31" i="12"/>
  <c r="D31" i="12"/>
  <c r="C31" i="12"/>
  <c r="B31" i="12"/>
  <c r="BW29" i="12"/>
  <c r="BV29" i="12"/>
  <c r="BU29" i="12"/>
  <c r="BT29" i="12"/>
  <c r="BS29" i="12"/>
  <c r="BR29" i="12"/>
  <c r="BQ29" i="12"/>
  <c r="BP29" i="12"/>
  <c r="BO29" i="12"/>
  <c r="BN29" i="12"/>
  <c r="BM29" i="12"/>
  <c r="BL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Y29" i="12"/>
  <c r="AX29" i="12"/>
  <c r="AW29" i="12"/>
  <c r="AV29" i="12"/>
  <c r="AU29" i="12"/>
  <c r="AT29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B29" i="12"/>
  <c r="BW27" i="12"/>
  <c r="BV27" i="12"/>
  <c r="BU27" i="12"/>
  <c r="BT27" i="12"/>
  <c r="BS27" i="12"/>
  <c r="BR27" i="12"/>
  <c r="BQ27" i="12"/>
  <c r="BP27" i="12"/>
  <c r="BO27" i="12"/>
  <c r="BN27" i="12"/>
  <c r="BM27" i="12"/>
  <c r="BL27" i="12"/>
  <c r="BK27" i="12"/>
  <c r="BJ27" i="12"/>
  <c r="BI27" i="12"/>
  <c r="BH27" i="12"/>
  <c r="BG27" i="12"/>
  <c r="BF27" i="12"/>
  <c r="BE27" i="12"/>
  <c r="BD27" i="12"/>
  <c r="BC27" i="12"/>
  <c r="BB27" i="12"/>
  <c r="BA27" i="12"/>
  <c r="AZ27" i="12"/>
  <c r="AY27" i="12"/>
  <c r="AX27" i="12"/>
  <c r="AW27" i="12"/>
  <c r="AV27" i="12"/>
  <c r="AU27" i="12"/>
  <c r="AT27" i="12"/>
  <c r="AS27" i="12"/>
  <c r="AR27" i="12"/>
  <c r="AQ27" i="12"/>
  <c r="AP27" i="12"/>
  <c r="AO27" i="12"/>
  <c r="AN27" i="12"/>
  <c r="AM27" i="12"/>
  <c r="AL27" i="12"/>
  <c r="AK27" i="12"/>
  <c r="AJ27" i="12"/>
  <c r="AI27" i="12"/>
  <c r="AH27" i="12"/>
  <c r="AG27" i="12"/>
  <c r="AF27" i="12"/>
  <c r="AE27" i="12"/>
  <c r="AD27" i="12"/>
  <c r="AC27" i="12"/>
  <c r="AB27" i="12"/>
  <c r="AA27" i="12"/>
  <c r="Z27" i="12"/>
  <c r="Y27" i="12"/>
  <c r="X27" i="12"/>
  <c r="W27" i="12"/>
  <c r="V27" i="12"/>
  <c r="U27" i="12"/>
  <c r="T27" i="12"/>
  <c r="S27" i="12"/>
  <c r="R27" i="12"/>
  <c r="Q27" i="12"/>
  <c r="P27" i="12"/>
  <c r="O27" i="12"/>
  <c r="N27" i="12"/>
  <c r="M27" i="12"/>
  <c r="L27" i="12"/>
  <c r="K27" i="12"/>
  <c r="J27" i="12"/>
  <c r="I27" i="12"/>
  <c r="H27" i="12"/>
  <c r="G27" i="12"/>
  <c r="F27" i="12"/>
  <c r="E27" i="12"/>
  <c r="D27" i="12"/>
  <c r="C27" i="12"/>
  <c r="B27" i="12"/>
  <c r="BW25" i="12"/>
  <c r="BV25" i="12"/>
  <c r="BU25" i="12"/>
  <c r="BT25" i="12"/>
  <c r="BS25" i="12"/>
  <c r="BR25" i="12"/>
  <c r="BQ25" i="12"/>
  <c r="BP25" i="12"/>
  <c r="BO25" i="12"/>
  <c r="BN25" i="12"/>
  <c r="BM25" i="12"/>
  <c r="BL25" i="12"/>
  <c r="BK25" i="12"/>
  <c r="BJ25" i="12"/>
  <c r="BI25" i="12"/>
  <c r="BH25" i="12"/>
  <c r="BG25" i="12"/>
  <c r="BF25" i="12"/>
  <c r="BE25" i="12"/>
  <c r="BD25" i="12"/>
  <c r="BC25" i="12"/>
  <c r="BB25" i="12"/>
  <c r="BA25" i="12"/>
  <c r="AZ25" i="12"/>
  <c r="AY25" i="12"/>
  <c r="AX25" i="12"/>
  <c r="AW25" i="12"/>
  <c r="AV25" i="12"/>
  <c r="AU25" i="12"/>
  <c r="AT25" i="12"/>
  <c r="AS25" i="12"/>
  <c r="AR25" i="12"/>
  <c r="AQ25" i="12"/>
  <c r="AP25" i="12"/>
  <c r="AO25" i="12"/>
  <c r="AN25" i="12"/>
  <c r="AM25" i="12"/>
  <c r="AL25" i="12"/>
  <c r="AK25" i="12"/>
  <c r="AJ25" i="12"/>
  <c r="AI25" i="12"/>
  <c r="AH25" i="12"/>
  <c r="AG25" i="12"/>
  <c r="AF25" i="12"/>
  <c r="AE25" i="12"/>
  <c r="AD25" i="12"/>
  <c r="AC25" i="12"/>
  <c r="AB25" i="12"/>
  <c r="AA25" i="12"/>
  <c r="Z25" i="12"/>
  <c r="Y25" i="12"/>
  <c r="X25" i="12"/>
  <c r="W25" i="12"/>
  <c r="V25" i="12"/>
  <c r="U25" i="12"/>
  <c r="T25" i="12"/>
  <c r="S25" i="12"/>
  <c r="R25" i="12"/>
  <c r="Q25" i="12"/>
  <c r="P25" i="12"/>
  <c r="O25" i="12"/>
  <c r="N25" i="12"/>
  <c r="M25" i="12"/>
  <c r="L25" i="12"/>
  <c r="K25" i="12"/>
  <c r="J25" i="12"/>
  <c r="I25" i="12"/>
  <c r="H25" i="12"/>
  <c r="G25" i="12"/>
  <c r="F25" i="12"/>
  <c r="E25" i="12"/>
  <c r="D25" i="12"/>
  <c r="C25" i="12"/>
  <c r="B25" i="12"/>
  <c r="BW23" i="12"/>
  <c r="BV23" i="12"/>
  <c r="BU23" i="12"/>
  <c r="BT23" i="12"/>
  <c r="BS23" i="12"/>
  <c r="BR23" i="12"/>
  <c r="BQ23" i="12"/>
  <c r="BP23" i="12"/>
  <c r="BO23" i="12"/>
  <c r="BN23" i="12"/>
  <c r="BM23" i="12"/>
  <c r="BL23" i="12"/>
  <c r="BK23" i="12"/>
  <c r="BJ23" i="12"/>
  <c r="BI23" i="12"/>
  <c r="BH23" i="12"/>
  <c r="BG23" i="12"/>
  <c r="BF23" i="12"/>
  <c r="BE23" i="12"/>
  <c r="BD23" i="12"/>
  <c r="BC23" i="12"/>
  <c r="BB23" i="12"/>
  <c r="BA23" i="12"/>
  <c r="AZ23" i="12"/>
  <c r="AY23" i="12"/>
  <c r="AX23" i="12"/>
  <c r="AW23" i="12"/>
  <c r="AV23" i="12"/>
  <c r="AU23" i="12"/>
  <c r="AT23" i="12"/>
  <c r="AS23" i="12"/>
  <c r="AR23" i="12"/>
  <c r="AQ23" i="12"/>
  <c r="AP23" i="12"/>
  <c r="AO23" i="12"/>
  <c r="AN23" i="12"/>
  <c r="AM23" i="12"/>
  <c r="AL23" i="12"/>
  <c r="AK23" i="12"/>
  <c r="AJ23" i="12"/>
  <c r="AI23" i="12"/>
  <c r="AH23" i="12"/>
  <c r="AG23" i="12"/>
  <c r="AF23" i="12"/>
  <c r="AE23" i="12"/>
  <c r="AD23" i="12"/>
  <c r="AC23" i="12"/>
  <c r="AB23" i="12"/>
  <c r="AA23" i="12"/>
  <c r="Z23" i="12"/>
  <c r="Y23" i="12"/>
  <c r="X23" i="12"/>
  <c r="W23" i="12"/>
  <c r="V23" i="12"/>
  <c r="U23" i="12"/>
  <c r="T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D23" i="12"/>
  <c r="C23" i="12"/>
  <c r="B23" i="12"/>
  <c r="BW21" i="12"/>
  <c r="BV21" i="12"/>
  <c r="BU21" i="12"/>
  <c r="BT21" i="12"/>
  <c r="BS21" i="12"/>
  <c r="BR21" i="12"/>
  <c r="BQ21" i="12"/>
  <c r="BP21" i="12"/>
  <c r="BO21" i="12"/>
  <c r="BN21" i="12"/>
  <c r="BM21" i="12"/>
  <c r="BL21" i="12"/>
  <c r="BK21" i="12"/>
  <c r="BJ21" i="12"/>
  <c r="BI21" i="12"/>
  <c r="BH21" i="12"/>
  <c r="BG21" i="12"/>
  <c r="BF21" i="12"/>
  <c r="BE21" i="12"/>
  <c r="BD21" i="12"/>
  <c r="BC21" i="12"/>
  <c r="BB21" i="12"/>
  <c r="BA21" i="12"/>
  <c r="AZ21" i="12"/>
  <c r="AY21" i="12"/>
  <c r="AX21" i="12"/>
  <c r="AW21" i="12"/>
  <c r="AV21" i="12"/>
  <c r="AU21" i="12"/>
  <c r="AT21" i="12"/>
  <c r="AS21" i="12"/>
  <c r="AR21" i="12"/>
  <c r="AQ21" i="12"/>
  <c r="AP21" i="12"/>
  <c r="AO21" i="12"/>
  <c r="AN21" i="12"/>
  <c r="AM21" i="12"/>
  <c r="AL21" i="12"/>
  <c r="AK21" i="12"/>
  <c r="AJ21" i="12"/>
  <c r="AI21" i="12"/>
  <c r="AH21" i="12"/>
  <c r="AG21" i="12"/>
  <c r="AF21" i="12"/>
  <c r="AE21" i="12"/>
  <c r="AD21" i="12"/>
  <c r="AC21" i="12"/>
  <c r="AB21" i="12"/>
  <c r="AA21" i="12"/>
  <c r="Z21" i="12"/>
  <c r="Y21" i="12"/>
  <c r="X21" i="12"/>
  <c r="W21" i="12"/>
  <c r="V21" i="12"/>
  <c r="U21" i="12"/>
  <c r="T21" i="12"/>
  <c r="S21" i="12"/>
  <c r="R21" i="12"/>
  <c r="Q21" i="12"/>
  <c r="P21" i="12"/>
  <c r="O21" i="12"/>
  <c r="N21" i="12"/>
  <c r="M21" i="12"/>
  <c r="L21" i="12"/>
  <c r="K21" i="12"/>
  <c r="J21" i="12"/>
  <c r="I21" i="12"/>
  <c r="H21" i="12"/>
  <c r="G21" i="12"/>
  <c r="F21" i="12"/>
  <c r="E21" i="12"/>
  <c r="D21" i="12"/>
  <c r="C21" i="12"/>
  <c r="B21" i="12"/>
  <c r="BW19" i="12"/>
  <c r="BV19" i="12"/>
  <c r="BU19" i="12"/>
  <c r="BT19" i="12"/>
  <c r="BS19" i="12"/>
  <c r="BR19" i="12"/>
  <c r="BQ19" i="12"/>
  <c r="BP19" i="12"/>
  <c r="BO19" i="12"/>
  <c r="BN19" i="12"/>
  <c r="BM19" i="12"/>
  <c r="BL19" i="12"/>
  <c r="BK19" i="12"/>
  <c r="BJ19" i="12"/>
  <c r="BI19" i="12"/>
  <c r="BH19" i="12"/>
  <c r="BG19" i="12"/>
  <c r="BF19" i="12"/>
  <c r="BE19" i="12"/>
  <c r="BD19" i="12"/>
  <c r="BC19" i="12"/>
  <c r="BB19" i="12"/>
  <c r="BA19" i="12"/>
  <c r="AZ19" i="12"/>
  <c r="AY19" i="12"/>
  <c r="AX19" i="12"/>
  <c r="AW19" i="12"/>
  <c r="AV19" i="12"/>
  <c r="AU19" i="12"/>
  <c r="AT19" i="12"/>
  <c r="AS19" i="12"/>
  <c r="AR19" i="12"/>
  <c r="AQ19" i="12"/>
  <c r="AP19" i="12"/>
  <c r="AO19" i="12"/>
  <c r="AN19" i="12"/>
  <c r="AM19" i="12"/>
  <c r="AL19" i="12"/>
  <c r="AK19" i="12"/>
  <c r="AJ19" i="12"/>
  <c r="AI19" i="12"/>
  <c r="AH19" i="12"/>
  <c r="AG19" i="12"/>
  <c r="AF19" i="12"/>
  <c r="AE19" i="12"/>
  <c r="AD19" i="12"/>
  <c r="AC19" i="12"/>
  <c r="AB19" i="12"/>
  <c r="AA19" i="12"/>
  <c r="Z19" i="12"/>
  <c r="Y19" i="12"/>
  <c r="X19" i="12"/>
  <c r="W19" i="12"/>
  <c r="V19" i="12"/>
  <c r="U19" i="12"/>
  <c r="T19" i="12"/>
  <c r="S19" i="12"/>
  <c r="R19" i="12"/>
  <c r="Q19" i="12"/>
  <c r="P19" i="12"/>
  <c r="O19" i="12"/>
  <c r="N19" i="12"/>
  <c r="M19" i="12"/>
  <c r="L19" i="12"/>
  <c r="K19" i="12"/>
  <c r="J19" i="12"/>
  <c r="I19" i="12"/>
  <c r="H19" i="12"/>
  <c r="G19" i="12"/>
  <c r="F19" i="12"/>
  <c r="E19" i="12"/>
  <c r="D19" i="12"/>
  <c r="C19" i="12"/>
  <c r="B19" i="12"/>
  <c r="BW17" i="12"/>
  <c r="BV17" i="12"/>
  <c r="BU17" i="12"/>
  <c r="BT17" i="12"/>
  <c r="BS17" i="12"/>
  <c r="BR17" i="12"/>
  <c r="BQ17" i="12"/>
  <c r="BP17" i="12"/>
  <c r="BO17" i="12"/>
  <c r="BN17" i="12"/>
  <c r="BM17" i="12"/>
  <c r="BL17" i="12"/>
  <c r="BK17" i="12"/>
  <c r="BJ17" i="12"/>
  <c r="BI17" i="12"/>
  <c r="BH17" i="12"/>
  <c r="BG17" i="12"/>
  <c r="BF17" i="12"/>
  <c r="BE17" i="12"/>
  <c r="BD17" i="12"/>
  <c r="BC17" i="12"/>
  <c r="BB17" i="12"/>
  <c r="BA17" i="12"/>
  <c r="AZ17" i="12"/>
  <c r="AY17" i="12"/>
  <c r="AX17" i="12"/>
  <c r="AW17" i="12"/>
  <c r="AV17" i="12"/>
  <c r="AU17" i="12"/>
  <c r="AT17" i="12"/>
  <c r="AS17" i="12"/>
  <c r="AR17" i="12"/>
  <c r="AQ17" i="12"/>
  <c r="AP17" i="12"/>
  <c r="AO17" i="12"/>
  <c r="AN17" i="12"/>
  <c r="AM17" i="12"/>
  <c r="AL17" i="12"/>
  <c r="AK17" i="12"/>
  <c r="AJ17" i="12"/>
  <c r="AI17" i="12"/>
  <c r="AH17" i="12"/>
  <c r="AG17" i="12"/>
  <c r="AF17" i="12"/>
  <c r="AE17" i="12"/>
  <c r="AD17" i="12"/>
  <c r="AC17" i="12"/>
  <c r="AB17" i="12"/>
  <c r="AA17" i="12"/>
  <c r="Z17" i="12"/>
  <c r="Y17" i="12"/>
  <c r="X17" i="12"/>
  <c r="W17" i="12"/>
  <c r="V17" i="12"/>
  <c r="U17" i="12"/>
  <c r="T17" i="12"/>
  <c r="S17" i="12"/>
  <c r="R17" i="12"/>
  <c r="Q17" i="12"/>
  <c r="P17" i="12"/>
  <c r="O17" i="12"/>
  <c r="N17" i="12"/>
  <c r="M17" i="12"/>
  <c r="L17" i="12"/>
  <c r="K17" i="12"/>
  <c r="J17" i="12"/>
  <c r="I17" i="12"/>
  <c r="H17" i="12"/>
  <c r="G17" i="12"/>
  <c r="F17" i="12"/>
  <c r="E17" i="12"/>
  <c r="D17" i="12"/>
  <c r="C17" i="12"/>
  <c r="B17" i="12"/>
  <c r="BW15" i="12"/>
  <c r="BV15" i="12"/>
  <c r="BU15" i="12"/>
  <c r="BT15" i="12"/>
  <c r="BS15" i="12"/>
  <c r="BR15" i="12"/>
  <c r="BQ15" i="12"/>
  <c r="BP15" i="12"/>
  <c r="BO15" i="12"/>
  <c r="BN15" i="12"/>
  <c r="BM15" i="12"/>
  <c r="BL15" i="12"/>
  <c r="BK15" i="12"/>
  <c r="BJ15" i="12"/>
  <c r="BI15" i="12"/>
  <c r="BH15" i="12"/>
  <c r="BG15" i="12"/>
  <c r="BF15" i="12"/>
  <c r="BE15" i="12"/>
  <c r="BD15" i="12"/>
  <c r="BC15" i="12"/>
  <c r="BB15" i="12"/>
  <c r="BA15" i="12"/>
  <c r="AZ15" i="12"/>
  <c r="AY15" i="12"/>
  <c r="AX15" i="12"/>
  <c r="AW15" i="12"/>
  <c r="AV15" i="12"/>
  <c r="AU15" i="12"/>
  <c r="AT15" i="12"/>
  <c r="AS15" i="12"/>
  <c r="AR15" i="12"/>
  <c r="AQ15" i="12"/>
  <c r="AP15" i="12"/>
  <c r="AO15" i="12"/>
  <c r="AN15" i="12"/>
  <c r="AM15" i="12"/>
  <c r="AL15" i="12"/>
  <c r="AK15" i="12"/>
  <c r="AJ15" i="12"/>
  <c r="AI15" i="12"/>
  <c r="AH15" i="12"/>
  <c r="AG15" i="12"/>
  <c r="AF15" i="12"/>
  <c r="AE15" i="12"/>
  <c r="AD15" i="12"/>
  <c r="AC15" i="12"/>
  <c r="AB15" i="12"/>
  <c r="AA15" i="12"/>
  <c r="Z15" i="12"/>
  <c r="Y15" i="12"/>
  <c r="X15" i="12"/>
  <c r="W15" i="12"/>
  <c r="V15" i="12"/>
  <c r="U15" i="12"/>
  <c r="T15" i="12"/>
  <c r="S15" i="12"/>
  <c r="R15" i="12"/>
  <c r="Q15" i="12"/>
  <c r="P15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C15" i="12"/>
  <c r="B15" i="12"/>
  <c r="BW13" i="12"/>
  <c r="BV13" i="12"/>
  <c r="BU13" i="12"/>
  <c r="BT13" i="12"/>
  <c r="BS13" i="12"/>
  <c r="BR13" i="12"/>
  <c r="BQ13" i="12"/>
  <c r="BP13" i="12"/>
  <c r="BO13" i="12"/>
  <c r="BN13" i="12"/>
  <c r="BM13" i="12"/>
  <c r="BL13" i="12"/>
  <c r="BK13" i="12"/>
  <c r="BJ13" i="12"/>
  <c r="BI13" i="12"/>
  <c r="BH13" i="12"/>
  <c r="BG13" i="12"/>
  <c r="BF13" i="12"/>
  <c r="BE13" i="12"/>
  <c r="BD13" i="12"/>
  <c r="BC13" i="12"/>
  <c r="BB13" i="12"/>
  <c r="BA13" i="12"/>
  <c r="AZ13" i="12"/>
  <c r="AY13" i="12"/>
  <c r="AX13" i="12"/>
  <c r="AW13" i="12"/>
  <c r="AV13" i="12"/>
  <c r="AU13" i="12"/>
  <c r="AT13" i="12"/>
  <c r="AS13" i="12"/>
  <c r="AR13" i="12"/>
  <c r="AQ13" i="12"/>
  <c r="AP13" i="12"/>
  <c r="AO13" i="12"/>
  <c r="AN13" i="12"/>
  <c r="AM13" i="12"/>
  <c r="AL13" i="12"/>
  <c r="AK13" i="12"/>
  <c r="AJ13" i="12"/>
  <c r="AI13" i="12"/>
  <c r="AH13" i="12"/>
  <c r="AG13" i="12"/>
  <c r="AF13" i="12"/>
  <c r="AE13" i="12"/>
  <c r="AD13" i="12"/>
  <c r="AC13" i="12"/>
  <c r="AB13" i="12"/>
  <c r="AA13" i="12"/>
  <c r="Z13" i="12"/>
  <c r="Y13" i="12"/>
  <c r="X13" i="12"/>
  <c r="W13" i="12"/>
  <c r="V13" i="12"/>
  <c r="U13" i="12"/>
  <c r="T13" i="12"/>
  <c r="S13" i="12"/>
  <c r="R13" i="12"/>
  <c r="Q13" i="12"/>
  <c r="P13" i="12"/>
  <c r="O13" i="12"/>
  <c r="N13" i="12"/>
  <c r="M13" i="12"/>
  <c r="L13" i="12"/>
  <c r="K13" i="12"/>
  <c r="J13" i="12"/>
  <c r="I13" i="12"/>
  <c r="H13" i="12"/>
  <c r="G13" i="12"/>
  <c r="F13" i="12"/>
  <c r="E13" i="12"/>
  <c r="D13" i="12"/>
  <c r="C13" i="12"/>
  <c r="B13" i="12"/>
  <c r="BW11" i="12"/>
  <c r="BV11" i="12"/>
  <c r="BU11" i="12"/>
  <c r="BT11" i="12"/>
  <c r="BS11" i="12"/>
  <c r="BR11" i="12"/>
  <c r="BQ11" i="12"/>
  <c r="BP11" i="12"/>
  <c r="BO11" i="12"/>
  <c r="BN11" i="12"/>
  <c r="BM11" i="12"/>
  <c r="BL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Y11" i="12"/>
  <c r="AX11" i="12"/>
  <c r="AW11" i="12"/>
  <c r="AV11" i="12"/>
  <c r="AU11" i="12"/>
  <c r="AT11" i="12"/>
  <c r="AS11" i="12"/>
  <c r="AR11" i="12"/>
  <c r="AQ11" i="12"/>
  <c r="AP11" i="12"/>
  <c r="AO11" i="12"/>
  <c r="AN11" i="12"/>
  <c r="AM11" i="12"/>
  <c r="AL11" i="12"/>
  <c r="AK11" i="12"/>
  <c r="AJ11" i="12"/>
  <c r="AI11" i="12"/>
  <c r="AH11" i="12"/>
  <c r="AG11" i="12"/>
  <c r="AF11" i="12"/>
  <c r="AE11" i="12"/>
  <c r="AD11" i="12"/>
  <c r="AC11" i="12"/>
  <c r="AB11" i="12"/>
  <c r="AA11" i="12"/>
  <c r="Z11" i="12"/>
  <c r="Y11" i="12"/>
  <c r="X11" i="12"/>
  <c r="W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B11" i="12"/>
  <c r="BW9" i="12"/>
  <c r="BV9" i="12"/>
  <c r="BU9" i="12"/>
  <c r="BT9" i="12"/>
  <c r="BS9" i="12"/>
  <c r="BR9" i="12"/>
  <c r="BQ9" i="12"/>
  <c r="BP9" i="12"/>
  <c r="BO9" i="12"/>
  <c r="BN9" i="12"/>
  <c r="BM9" i="12"/>
  <c r="BL9" i="12"/>
  <c r="BK9" i="12"/>
  <c r="BJ9" i="12"/>
  <c r="BI9" i="12"/>
  <c r="BH9" i="12"/>
  <c r="BG9" i="12"/>
  <c r="BF9" i="12"/>
  <c r="BE9" i="12"/>
  <c r="BD9" i="12"/>
  <c r="BC9" i="12"/>
  <c r="BB9" i="12"/>
  <c r="BA9" i="12"/>
  <c r="AZ9" i="12"/>
  <c r="AY9" i="12"/>
  <c r="AX9" i="12"/>
  <c r="AW9" i="12"/>
  <c r="AV9" i="12"/>
  <c r="AU9" i="12"/>
  <c r="AT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D9" i="12"/>
  <c r="C9" i="12"/>
  <c r="B9" i="12"/>
  <c r="AA2" i="9" l="1"/>
  <c r="Z2" i="9"/>
  <c r="Y2" i="9"/>
  <c r="X2" i="9"/>
  <c r="W2" i="9"/>
  <c r="V2" i="9"/>
  <c r="U2" i="9"/>
  <c r="T2" i="9"/>
  <c r="S2" i="9"/>
  <c r="R2" i="9"/>
  <c r="Q2" i="9"/>
  <c r="O2" i="9"/>
  <c r="M2" i="9"/>
  <c r="D97" i="10"/>
  <c r="E95" i="10"/>
  <c r="D75" i="10"/>
  <c r="E73" i="10"/>
  <c r="D53" i="10"/>
  <c r="E51" i="10"/>
  <c r="D31" i="10"/>
  <c r="E29" i="10"/>
  <c r="D9" i="10"/>
  <c r="E7" i="10"/>
  <c r="C23" i="9"/>
  <c r="C2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4" i="9"/>
  <c r="K24" i="9"/>
  <c r="J24" i="9"/>
  <c r="I24" i="9"/>
  <c r="H24" i="9"/>
  <c r="G24" i="9"/>
  <c r="F24" i="9"/>
  <c r="D24" i="9"/>
  <c r="K23" i="9"/>
  <c r="J23" i="9"/>
  <c r="I23" i="9"/>
  <c r="H23" i="9"/>
  <c r="G23" i="9"/>
  <c r="F23" i="9"/>
  <c r="K22" i="9"/>
  <c r="J22" i="9"/>
  <c r="I22" i="9"/>
  <c r="H22" i="9"/>
  <c r="G22" i="9"/>
  <c r="F22" i="9"/>
  <c r="K21" i="9"/>
  <c r="J21" i="9"/>
  <c r="I21" i="9"/>
  <c r="H21" i="9"/>
  <c r="G21" i="9"/>
  <c r="F21" i="9"/>
  <c r="K20" i="9"/>
  <c r="J20" i="9"/>
  <c r="I20" i="9"/>
  <c r="H20" i="9"/>
  <c r="G20" i="9"/>
  <c r="F20" i="9"/>
  <c r="K19" i="9"/>
  <c r="J19" i="9"/>
  <c r="I19" i="9"/>
  <c r="H19" i="9"/>
  <c r="G19" i="9"/>
  <c r="F19" i="9"/>
  <c r="K18" i="9"/>
  <c r="J18" i="9"/>
  <c r="I18" i="9"/>
  <c r="H18" i="9"/>
  <c r="G18" i="9"/>
  <c r="F18" i="9"/>
  <c r="K17" i="9"/>
  <c r="J17" i="9"/>
  <c r="I17" i="9"/>
  <c r="H17" i="9"/>
  <c r="G17" i="9"/>
  <c r="F17" i="9"/>
  <c r="K16" i="9"/>
  <c r="J16" i="9"/>
  <c r="I16" i="9"/>
  <c r="H16" i="9"/>
  <c r="G16" i="9"/>
  <c r="F16" i="9"/>
  <c r="K15" i="9"/>
  <c r="J15" i="9"/>
  <c r="I15" i="9"/>
  <c r="H15" i="9"/>
  <c r="G15" i="9"/>
  <c r="F15" i="9"/>
  <c r="K14" i="9"/>
  <c r="J14" i="9"/>
  <c r="I14" i="9"/>
  <c r="H14" i="9"/>
  <c r="G14" i="9"/>
  <c r="F14" i="9"/>
  <c r="K13" i="9"/>
  <c r="J13" i="9"/>
  <c r="I13" i="9"/>
  <c r="H13" i="9"/>
  <c r="G13" i="9"/>
  <c r="F13" i="9"/>
  <c r="K12" i="9"/>
  <c r="J12" i="9"/>
  <c r="I12" i="9"/>
  <c r="H12" i="9"/>
  <c r="G12" i="9"/>
  <c r="F12" i="9"/>
  <c r="K11" i="9"/>
  <c r="J11" i="9"/>
  <c r="I11" i="9"/>
  <c r="H11" i="9"/>
  <c r="G11" i="9"/>
  <c r="F11" i="9"/>
  <c r="K10" i="9"/>
  <c r="J10" i="9"/>
  <c r="I10" i="9"/>
  <c r="H10" i="9"/>
  <c r="G10" i="9"/>
  <c r="F10" i="9"/>
  <c r="K9" i="9"/>
  <c r="J9" i="9"/>
  <c r="I9" i="9"/>
  <c r="H9" i="9"/>
  <c r="G9" i="9"/>
  <c r="F9" i="9"/>
  <c r="K8" i="9"/>
  <c r="J8" i="9"/>
  <c r="I8" i="9"/>
  <c r="H8" i="9"/>
  <c r="G8" i="9"/>
  <c r="F8" i="9"/>
  <c r="K7" i="9"/>
  <c r="J7" i="9"/>
  <c r="I7" i="9"/>
  <c r="H7" i="9"/>
  <c r="G7" i="9"/>
  <c r="F7" i="9"/>
  <c r="K6" i="9"/>
  <c r="J6" i="9"/>
  <c r="I6" i="9"/>
  <c r="H6" i="9"/>
  <c r="G6" i="9"/>
  <c r="F6" i="9"/>
  <c r="K5" i="9"/>
  <c r="J5" i="9"/>
  <c r="I5" i="9"/>
  <c r="H5" i="9"/>
  <c r="G5" i="9"/>
  <c r="F5" i="9"/>
  <c r="I97" i="10" l="1"/>
  <c r="Q97" i="10"/>
  <c r="G97" i="10"/>
  <c r="O97" i="10"/>
  <c r="F97" i="10"/>
  <c r="N97" i="10"/>
  <c r="L97" i="10"/>
  <c r="M97" i="10"/>
  <c r="K97" i="10"/>
  <c r="J97" i="10"/>
  <c r="H97" i="10"/>
  <c r="P97" i="10"/>
  <c r="M31" i="10"/>
  <c r="G31" i="10"/>
  <c r="O31" i="10"/>
  <c r="F31" i="10"/>
  <c r="N31" i="10"/>
  <c r="H31" i="10"/>
  <c r="P31" i="10"/>
  <c r="I31" i="10"/>
  <c r="Q31" i="10"/>
  <c r="K31" i="10"/>
  <c r="J31" i="10"/>
  <c r="L31" i="10"/>
  <c r="O53" i="10"/>
  <c r="M53" i="10"/>
  <c r="J53" i="10"/>
  <c r="K53" i="10"/>
  <c r="I53" i="10"/>
  <c r="H53" i="10"/>
  <c r="P53" i="10"/>
  <c r="H75" i="10"/>
  <c r="P75" i="10"/>
  <c r="J75" i="10"/>
  <c r="G75" i="10"/>
  <c r="O75" i="10"/>
  <c r="I75" i="10"/>
  <c r="Q75" i="10"/>
  <c r="G53" i="10"/>
  <c r="F53" i="10"/>
  <c r="N53" i="10"/>
  <c r="Q53" i="10"/>
  <c r="L53" i="10"/>
  <c r="L75" i="10"/>
  <c r="F75" i="10"/>
  <c r="N75" i="10"/>
  <c r="K75" i="10"/>
  <c r="M75" i="10"/>
  <c r="E97" i="10" l="1"/>
  <c r="E75" i="10"/>
  <c r="E31" i="10"/>
  <c r="E53" i="10" l="1"/>
  <c r="EQ20" i="3" l="1"/>
  <c r="EQ19" i="3"/>
  <c r="EQ57" i="3"/>
  <c r="EQ78" i="3"/>
  <c r="EQ35" i="3"/>
  <c r="EQ18" i="3"/>
  <c r="EQ69" i="3"/>
  <c r="EQ77" i="3"/>
  <c r="EQ76" i="3"/>
  <c r="EQ68" i="3"/>
  <c r="EQ67" i="3"/>
  <c r="EQ34" i="3"/>
  <c r="EQ17" i="3"/>
  <c r="EQ33" i="3"/>
  <c r="EQ16" i="3"/>
  <c r="EQ66" i="3"/>
  <c r="EQ15" i="3"/>
  <c r="EQ75" i="3"/>
  <c r="EQ74" i="3"/>
  <c r="EQ56" i="3"/>
  <c r="EQ6" i="3"/>
  <c r="EQ73" i="3"/>
  <c r="EQ65" i="3"/>
  <c r="EQ64" i="3"/>
  <c r="EQ63" i="3"/>
  <c r="EQ55" i="3"/>
  <c r="EQ54" i="3"/>
  <c r="EQ53" i="3"/>
  <c r="EQ52" i="3"/>
  <c r="EQ51" i="3"/>
  <c r="EQ45" i="3"/>
  <c r="EQ32" i="3"/>
  <c r="EQ31" i="3"/>
  <c r="EQ14" i="3"/>
  <c r="EQ13" i="3"/>
  <c r="EQ12" i="3"/>
  <c r="EQ11" i="3"/>
  <c r="EQ72" i="3"/>
  <c r="EQ30" i="3"/>
  <c r="EQ50" i="3"/>
  <c r="EQ10" i="3"/>
  <c r="EQ29" i="3"/>
  <c r="EQ62" i="3"/>
  <c r="EQ49" i="3"/>
  <c r="EQ28" i="3"/>
  <c r="EQ71" i="3"/>
  <c r="EQ44" i="3"/>
  <c r="EQ27" i="3"/>
  <c r="EQ48" i="3"/>
  <c r="EQ43" i="3"/>
  <c r="EQ61" i="3"/>
  <c r="EQ60" i="3"/>
  <c r="EQ42" i="3"/>
  <c r="EQ41" i="3"/>
  <c r="EQ26" i="3"/>
  <c r="EQ47" i="3"/>
  <c r="EQ40" i="3"/>
  <c r="EQ39" i="3"/>
  <c r="EQ70" i="3"/>
  <c r="EQ25" i="3"/>
  <c r="EQ38" i="3"/>
  <c r="EQ9" i="3"/>
  <c r="EQ24" i="3"/>
  <c r="EQ23" i="3"/>
  <c r="EQ46" i="3"/>
  <c r="EQ22" i="3"/>
  <c r="EQ59" i="3"/>
  <c r="EQ21" i="3"/>
  <c r="EQ8" i="3"/>
  <c r="EQ58" i="3"/>
  <c r="EQ7" i="3"/>
  <c r="EQ37" i="3"/>
  <c r="EQ36" i="3"/>
  <c r="EQ5" i="3"/>
  <c r="EO20" i="3"/>
  <c r="EO19" i="3"/>
  <c r="EO57" i="3"/>
  <c r="EO78" i="3"/>
  <c r="EO35" i="3"/>
  <c r="EO18" i="3"/>
  <c r="EO69" i="3"/>
  <c r="EO77" i="3"/>
  <c r="EO76" i="3"/>
  <c r="EO68" i="3"/>
  <c r="EO67" i="3"/>
  <c r="EO34" i="3"/>
  <c r="EO17" i="3"/>
  <c r="EO33" i="3"/>
  <c r="EO16" i="3"/>
  <c r="EO66" i="3"/>
  <c r="EO15" i="3"/>
  <c r="EO75" i="3"/>
  <c r="EO74" i="3"/>
  <c r="EO56" i="3"/>
  <c r="EO6" i="3"/>
  <c r="EO73" i="3"/>
  <c r="EO65" i="3"/>
  <c r="EO64" i="3"/>
  <c r="EO63" i="3"/>
  <c r="EO55" i="3"/>
  <c r="EO54" i="3"/>
  <c r="EO53" i="3"/>
  <c r="EO52" i="3"/>
  <c r="EO51" i="3"/>
  <c r="EO45" i="3"/>
  <c r="EO32" i="3"/>
  <c r="EO31" i="3"/>
  <c r="EO14" i="3"/>
  <c r="EO13" i="3"/>
  <c r="EO12" i="3"/>
  <c r="EO11" i="3"/>
  <c r="EO72" i="3"/>
  <c r="EO30" i="3"/>
  <c r="EO50" i="3"/>
  <c r="EO10" i="3"/>
  <c r="EO29" i="3"/>
  <c r="EO62" i="3"/>
  <c r="EO49" i="3"/>
  <c r="EO28" i="3"/>
  <c r="EO71" i="3"/>
  <c r="EO44" i="3"/>
  <c r="EO27" i="3"/>
  <c r="EO48" i="3"/>
  <c r="EO43" i="3"/>
  <c r="EO61" i="3"/>
  <c r="EO60" i="3"/>
  <c r="EO42" i="3"/>
  <c r="EO41" i="3"/>
  <c r="EO26" i="3"/>
  <c r="EO47" i="3"/>
  <c r="EO40" i="3"/>
  <c r="EO39" i="3"/>
  <c r="EO70" i="3"/>
  <c r="EO25" i="3"/>
  <c r="EO38" i="3"/>
  <c r="EO9" i="3"/>
  <c r="EO24" i="3"/>
  <c r="EO23" i="3"/>
  <c r="EO46" i="3"/>
  <c r="EO22" i="3"/>
  <c r="EO59" i="3"/>
  <c r="EO21" i="3"/>
  <c r="EO8" i="3"/>
  <c r="EO58" i="3"/>
  <c r="EO7" i="3"/>
  <c r="EO37" i="3"/>
  <c r="EO36" i="3"/>
  <c r="EO5" i="3"/>
  <c r="EM20" i="3"/>
  <c r="EM19" i="3"/>
  <c r="EM57" i="3"/>
  <c r="EM78" i="3"/>
  <c r="EM35" i="3"/>
  <c r="EM18" i="3"/>
  <c r="EM69" i="3"/>
  <c r="EM77" i="3"/>
  <c r="EM76" i="3"/>
  <c r="EM68" i="3"/>
  <c r="EM67" i="3"/>
  <c r="EM34" i="3"/>
  <c r="EM17" i="3"/>
  <c r="EM33" i="3"/>
  <c r="EM16" i="3"/>
  <c r="EM66" i="3"/>
  <c r="EM15" i="3"/>
  <c r="EM75" i="3"/>
  <c r="EM74" i="3"/>
  <c r="EM56" i="3"/>
  <c r="EM6" i="3"/>
  <c r="EM73" i="3"/>
  <c r="EM65" i="3"/>
  <c r="EM64" i="3"/>
  <c r="EM63" i="3"/>
  <c r="EM55" i="3"/>
  <c r="EM54" i="3"/>
  <c r="EM53" i="3"/>
  <c r="EM52" i="3"/>
  <c r="EM51" i="3"/>
  <c r="EM45" i="3"/>
  <c r="EM32" i="3"/>
  <c r="EM31" i="3"/>
  <c r="EM14" i="3"/>
  <c r="EM13" i="3"/>
  <c r="EM12" i="3"/>
  <c r="EM11" i="3"/>
  <c r="EM72" i="3"/>
  <c r="EM30" i="3"/>
  <c r="EM50" i="3"/>
  <c r="EM10" i="3"/>
  <c r="EM29" i="3"/>
  <c r="EM62" i="3"/>
  <c r="EM49" i="3"/>
  <c r="EM28" i="3"/>
  <c r="EM71" i="3"/>
  <c r="EM44" i="3"/>
  <c r="EM27" i="3"/>
  <c r="EM48" i="3"/>
  <c r="EM43" i="3"/>
  <c r="EM61" i="3"/>
  <c r="EM60" i="3"/>
  <c r="EM42" i="3"/>
  <c r="EM41" i="3"/>
  <c r="EM26" i="3"/>
  <c r="EM47" i="3"/>
  <c r="EM40" i="3"/>
  <c r="EM39" i="3"/>
  <c r="EM70" i="3"/>
  <c r="EM25" i="3"/>
  <c r="EM38" i="3"/>
  <c r="EM9" i="3"/>
  <c r="EM24" i="3"/>
  <c r="EM23" i="3"/>
  <c r="EM46" i="3"/>
  <c r="EM22" i="3"/>
  <c r="EM59" i="3"/>
  <c r="EM21" i="3"/>
  <c r="EM8" i="3"/>
  <c r="EM58" i="3"/>
  <c r="EM7" i="3"/>
  <c r="EM37" i="3"/>
  <c r="EM36" i="3"/>
  <c r="EM5" i="3"/>
  <c r="EK20" i="3"/>
  <c r="EK19" i="3"/>
  <c r="EK57" i="3"/>
  <c r="EK78" i="3"/>
  <c r="EK35" i="3"/>
  <c r="EK18" i="3"/>
  <c r="EK69" i="3"/>
  <c r="EK77" i="3"/>
  <c r="EK76" i="3"/>
  <c r="EK68" i="3"/>
  <c r="EK67" i="3"/>
  <c r="EK34" i="3"/>
  <c r="EK17" i="3"/>
  <c r="EK33" i="3"/>
  <c r="EK16" i="3"/>
  <c r="EK66" i="3"/>
  <c r="EK15" i="3"/>
  <c r="EK75" i="3"/>
  <c r="EK74" i="3"/>
  <c r="EK56" i="3"/>
  <c r="EK6" i="3"/>
  <c r="EK73" i="3"/>
  <c r="EK65" i="3"/>
  <c r="EK64" i="3"/>
  <c r="EK63" i="3"/>
  <c r="EK55" i="3"/>
  <c r="EK54" i="3"/>
  <c r="EK53" i="3"/>
  <c r="EK52" i="3"/>
  <c r="EK51" i="3"/>
  <c r="EK45" i="3"/>
  <c r="EK32" i="3"/>
  <c r="EK31" i="3"/>
  <c r="EK14" i="3"/>
  <c r="EK13" i="3"/>
  <c r="EK12" i="3"/>
  <c r="EK11" i="3"/>
  <c r="EK72" i="3"/>
  <c r="EK30" i="3"/>
  <c r="EK50" i="3"/>
  <c r="EK10" i="3"/>
  <c r="EK29" i="3"/>
  <c r="EK62" i="3"/>
  <c r="EK49" i="3"/>
  <c r="EK28" i="3"/>
  <c r="EK71" i="3"/>
  <c r="EK44" i="3"/>
  <c r="EK27" i="3"/>
  <c r="EK48" i="3"/>
  <c r="EK43" i="3"/>
  <c r="EK61" i="3"/>
  <c r="EK60" i="3"/>
  <c r="EK42" i="3"/>
  <c r="EK41" i="3"/>
  <c r="EK26" i="3"/>
  <c r="EK47" i="3"/>
  <c r="EK40" i="3"/>
  <c r="EK39" i="3"/>
  <c r="EK70" i="3"/>
  <c r="EK25" i="3"/>
  <c r="EK38" i="3"/>
  <c r="EK9" i="3"/>
  <c r="EK24" i="3"/>
  <c r="EK23" i="3"/>
  <c r="EK46" i="3"/>
  <c r="EK22" i="3"/>
  <c r="EK59" i="3"/>
  <c r="EK21" i="3"/>
  <c r="EK8" i="3"/>
  <c r="EK58" i="3"/>
  <c r="EK7" i="3"/>
  <c r="EK37" i="3"/>
  <c r="EK36" i="3"/>
  <c r="EK5" i="3"/>
  <c r="EI20" i="3"/>
  <c r="EI19" i="3"/>
  <c r="EI57" i="3"/>
  <c r="EI78" i="3"/>
  <c r="EI35" i="3"/>
  <c r="EI18" i="3"/>
  <c r="EI69" i="3"/>
  <c r="EI77" i="3"/>
  <c r="EI76" i="3"/>
  <c r="EI68" i="3"/>
  <c r="EI67" i="3"/>
  <c r="EI34" i="3"/>
  <c r="EI17" i="3"/>
  <c r="EI33" i="3"/>
  <c r="EI16" i="3"/>
  <c r="EI66" i="3"/>
  <c r="EI15" i="3"/>
  <c r="EI75" i="3"/>
  <c r="EI74" i="3"/>
  <c r="EI56" i="3"/>
  <c r="EI6" i="3"/>
  <c r="EI73" i="3"/>
  <c r="EI65" i="3"/>
  <c r="EI64" i="3"/>
  <c r="EI63" i="3"/>
  <c r="EI55" i="3"/>
  <c r="EI54" i="3"/>
  <c r="EI53" i="3"/>
  <c r="EI52" i="3"/>
  <c r="EI51" i="3"/>
  <c r="EI45" i="3"/>
  <c r="EI32" i="3"/>
  <c r="EI31" i="3"/>
  <c r="EI14" i="3"/>
  <c r="EI13" i="3"/>
  <c r="EI12" i="3"/>
  <c r="EI11" i="3"/>
  <c r="EI72" i="3"/>
  <c r="EI30" i="3"/>
  <c r="EI50" i="3"/>
  <c r="EI10" i="3"/>
  <c r="EI29" i="3"/>
  <c r="EI62" i="3"/>
  <c r="EI49" i="3"/>
  <c r="EI28" i="3"/>
  <c r="EI71" i="3"/>
  <c r="EI44" i="3"/>
  <c r="EI27" i="3"/>
  <c r="EI48" i="3"/>
  <c r="EI43" i="3"/>
  <c r="EI61" i="3"/>
  <c r="EI60" i="3"/>
  <c r="EI42" i="3"/>
  <c r="EI41" i="3"/>
  <c r="EI26" i="3"/>
  <c r="EI47" i="3"/>
  <c r="EI40" i="3"/>
  <c r="EI39" i="3"/>
  <c r="EI70" i="3"/>
  <c r="EI25" i="3"/>
  <c r="EI38" i="3"/>
  <c r="EI9" i="3"/>
  <c r="EI24" i="3"/>
  <c r="EI23" i="3"/>
  <c r="EI46" i="3"/>
  <c r="EI22" i="3"/>
  <c r="EI59" i="3"/>
  <c r="EI21" i="3"/>
  <c r="EI8" i="3"/>
  <c r="EI58" i="3"/>
  <c r="EI7" i="3"/>
  <c r="EI37" i="3"/>
  <c r="EI36" i="3"/>
  <c r="EI5" i="3"/>
  <c r="EG20" i="3"/>
  <c r="EG19" i="3"/>
  <c r="EG57" i="3"/>
  <c r="EG78" i="3"/>
  <c r="EG35" i="3"/>
  <c r="EG18" i="3"/>
  <c r="EG69" i="3"/>
  <c r="EG77" i="3"/>
  <c r="EG76" i="3"/>
  <c r="EG68" i="3"/>
  <c r="EG67" i="3"/>
  <c r="EG34" i="3"/>
  <c r="EG17" i="3"/>
  <c r="EG33" i="3"/>
  <c r="EG16" i="3"/>
  <c r="EG66" i="3"/>
  <c r="EG15" i="3"/>
  <c r="EG75" i="3"/>
  <c r="EG74" i="3"/>
  <c r="EG56" i="3"/>
  <c r="EG6" i="3"/>
  <c r="EG73" i="3"/>
  <c r="EG65" i="3"/>
  <c r="EG64" i="3"/>
  <c r="EG63" i="3"/>
  <c r="EG55" i="3"/>
  <c r="EG54" i="3"/>
  <c r="EG53" i="3"/>
  <c r="EG52" i="3"/>
  <c r="EG51" i="3"/>
  <c r="EG45" i="3"/>
  <c r="EG32" i="3"/>
  <c r="EG31" i="3"/>
  <c r="EG14" i="3"/>
  <c r="EG13" i="3"/>
  <c r="EG12" i="3"/>
  <c r="EG11" i="3"/>
  <c r="EG72" i="3"/>
  <c r="EG30" i="3"/>
  <c r="EG50" i="3"/>
  <c r="EG10" i="3"/>
  <c r="EG29" i="3"/>
  <c r="EG62" i="3"/>
  <c r="EG49" i="3"/>
  <c r="EG28" i="3"/>
  <c r="EG71" i="3"/>
  <c r="EG44" i="3"/>
  <c r="EG27" i="3"/>
  <c r="EG48" i="3"/>
  <c r="EG43" i="3"/>
  <c r="EG61" i="3"/>
  <c r="EG60" i="3"/>
  <c r="EG42" i="3"/>
  <c r="EG41" i="3"/>
  <c r="EG26" i="3"/>
  <c r="EG47" i="3"/>
  <c r="EG40" i="3"/>
  <c r="EG39" i="3"/>
  <c r="EG70" i="3"/>
  <c r="EG25" i="3"/>
  <c r="EG38" i="3"/>
  <c r="EG9" i="3"/>
  <c r="EG24" i="3"/>
  <c r="EG23" i="3"/>
  <c r="EG46" i="3"/>
  <c r="EG22" i="3"/>
  <c r="EG59" i="3"/>
  <c r="EG21" i="3"/>
  <c r="EG8" i="3"/>
  <c r="EG58" i="3"/>
  <c r="EG7" i="3"/>
  <c r="EG37" i="3"/>
  <c r="EG36" i="3"/>
  <c r="EG5" i="3"/>
  <c r="Z4" i="9" s="1"/>
  <c r="EE20" i="3"/>
  <c r="EE19" i="3"/>
  <c r="EE57" i="3"/>
  <c r="EE78" i="3"/>
  <c r="EE35" i="3"/>
  <c r="EE18" i="3"/>
  <c r="EE69" i="3"/>
  <c r="EE77" i="3"/>
  <c r="EE76" i="3"/>
  <c r="EE68" i="3"/>
  <c r="EE67" i="3"/>
  <c r="EE34" i="3"/>
  <c r="EE17" i="3"/>
  <c r="EE33" i="3"/>
  <c r="EE16" i="3"/>
  <c r="EE66" i="3"/>
  <c r="EE15" i="3"/>
  <c r="EE75" i="3"/>
  <c r="EE74" i="3"/>
  <c r="EE56" i="3"/>
  <c r="EE6" i="3"/>
  <c r="EE73" i="3"/>
  <c r="EE65" i="3"/>
  <c r="EE64" i="3"/>
  <c r="EE63" i="3"/>
  <c r="EE55" i="3"/>
  <c r="EE54" i="3"/>
  <c r="EE53" i="3"/>
  <c r="EE52" i="3"/>
  <c r="EE51" i="3"/>
  <c r="EE45" i="3"/>
  <c r="EE32" i="3"/>
  <c r="EE31" i="3"/>
  <c r="EE14" i="3"/>
  <c r="EE13" i="3"/>
  <c r="EE12" i="3"/>
  <c r="EE11" i="3"/>
  <c r="EE72" i="3"/>
  <c r="EE30" i="3"/>
  <c r="EE50" i="3"/>
  <c r="EE10" i="3"/>
  <c r="EE29" i="3"/>
  <c r="EE62" i="3"/>
  <c r="EE49" i="3"/>
  <c r="EE28" i="3"/>
  <c r="EE71" i="3"/>
  <c r="EE44" i="3"/>
  <c r="EE27" i="3"/>
  <c r="EE48" i="3"/>
  <c r="EE43" i="3"/>
  <c r="EE61" i="3"/>
  <c r="EE60" i="3"/>
  <c r="EE42" i="3"/>
  <c r="EE41" i="3"/>
  <c r="EE26" i="3"/>
  <c r="EE47" i="3"/>
  <c r="EE40" i="3"/>
  <c r="EE39" i="3"/>
  <c r="EE70" i="3"/>
  <c r="EE25" i="3"/>
  <c r="EE38" i="3"/>
  <c r="EE9" i="3"/>
  <c r="EE24" i="3"/>
  <c r="EE23" i="3"/>
  <c r="EE46" i="3"/>
  <c r="EE22" i="3"/>
  <c r="EE59" i="3"/>
  <c r="EE21" i="3"/>
  <c r="EE8" i="3"/>
  <c r="EE58" i="3"/>
  <c r="EE7" i="3"/>
  <c r="EE37" i="3"/>
  <c r="EE36" i="3"/>
  <c r="EE5" i="3"/>
  <c r="EC20" i="3"/>
  <c r="EC19" i="3"/>
  <c r="EC57" i="3"/>
  <c r="EC78" i="3"/>
  <c r="EC35" i="3"/>
  <c r="EC18" i="3"/>
  <c r="EC69" i="3"/>
  <c r="EC77" i="3"/>
  <c r="EC76" i="3"/>
  <c r="EC68" i="3"/>
  <c r="EC67" i="3"/>
  <c r="EC34" i="3"/>
  <c r="EC17" i="3"/>
  <c r="EC33" i="3"/>
  <c r="EC16" i="3"/>
  <c r="EC66" i="3"/>
  <c r="EC15" i="3"/>
  <c r="EC75" i="3"/>
  <c r="EC74" i="3"/>
  <c r="EC56" i="3"/>
  <c r="EC6" i="3"/>
  <c r="EC73" i="3"/>
  <c r="EC65" i="3"/>
  <c r="EC64" i="3"/>
  <c r="EC63" i="3"/>
  <c r="EC55" i="3"/>
  <c r="EC54" i="3"/>
  <c r="EC53" i="3"/>
  <c r="EC52" i="3"/>
  <c r="EC51" i="3"/>
  <c r="EC45" i="3"/>
  <c r="EC32" i="3"/>
  <c r="EC31" i="3"/>
  <c r="EC14" i="3"/>
  <c r="EC13" i="3"/>
  <c r="EC12" i="3"/>
  <c r="EC11" i="3"/>
  <c r="EC72" i="3"/>
  <c r="EC30" i="3"/>
  <c r="EC50" i="3"/>
  <c r="EC10" i="3"/>
  <c r="EC29" i="3"/>
  <c r="EC62" i="3"/>
  <c r="EC49" i="3"/>
  <c r="EC28" i="3"/>
  <c r="EC71" i="3"/>
  <c r="EC44" i="3"/>
  <c r="EC27" i="3"/>
  <c r="EC48" i="3"/>
  <c r="EC43" i="3"/>
  <c r="EC61" i="3"/>
  <c r="EC60" i="3"/>
  <c r="EC42" i="3"/>
  <c r="EC41" i="3"/>
  <c r="EC26" i="3"/>
  <c r="EC47" i="3"/>
  <c r="EC40" i="3"/>
  <c r="EC39" i="3"/>
  <c r="EC70" i="3"/>
  <c r="EC25" i="3"/>
  <c r="EC38" i="3"/>
  <c r="EC9" i="3"/>
  <c r="EC24" i="3"/>
  <c r="EC23" i="3"/>
  <c r="EC46" i="3"/>
  <c r="EC22" i="3"/>
  <c r="EC59" i="3"/>
  <c r="EC21" i="3"/>
  <c r="EC8" i="3"/>
  <c r="EC58" i="3"/>
  <c r="EC7" i="3"/>
  <c r="EC37" i="3"/>
  <c r="EC36" i="3"/>
  <c r="EC5" i="3"/>
  <c r="EA20" i="3"/>
  <c r="EA19" i="3"/>
  <c r="EA57" i="3"/>
  <c r="EA78" i="3"/>
  <c r="EA35" i="3"/>
  <c r="EA18" i="3"/>
  <c r="EA69" i="3"/>
  <c r="EA77" i="3"/>
  <c r="EA76" i="3"/>
  <c r="EA68" i="3"/>
  <c r="EA67" i="3"/>
  <c r="EA34" i="3"/>
  <c r="EA17" i="3"/>
  <c r="EA33" i="3"/>
  <c r="EA16" i="3"/>
  <c r="EA66" i="3"/>
  <c r="EA15" i="3"/>
  <c r="EA75" i="3"/>
  <c r="EA74" i="3"/>
  <c r="EA56" i="3"/>
  <c r="EA6" i="3"/>
  <c r="EA73" i="3"/>
  <c r="EA65" i="3"/>
  <c r="EA64" i="3"/>
  <c r="EA63" i="3"/>
  <c r="EA55" i="3"/>
  <c r="EA54" i="3"/>
  <c r="EA53" i="3"/>
  <c r="EA52" i="3"/>
  <c r="EA51" i="3"/>
  <c r="EA45" i="3"/>
  <c r="EA32" i="3"/>
  <c r="EA31" i="3"/>
  <c r="EA14" i="3"/>
  <c r="EA13" i="3"/>
  <c r="EA12" i="3"/>
  <c r="EA11" i="3"/>
  <c r="EA72" i="3"/>
  <c r="EA30" i="3"/>
  <c r="EA50" i="3"/>
  <c r="EA10" i="3"/>
  <c r="EA29" i="3"/>
  <c r="EA62" i="3"/>
  <c r="EA49" i="3"/>
  <c r="EA28" i="3"/>
  <c r="EA71" i="3"/>
  <c r="EA44" i="3"/>
  <c r="EA27" i="3"/>
  <c r="EA48" i="3"/>
  <c r="EA43" i="3"/>
  <c r="EA61" i="3"/>
  <c r="EA60" i="3"/>
  <c r="EA42" i="3"/>
  <c r="EA41" i="3"/>
  <c r="EA26" i="3"/>
  <c r="EA47" i="3"/>
  <c r="EA40" i="3"/>
  <c r="EA39" i="3"/>
  <c r="EA70" i="3"/>
  <c r="EA25" i="3"/>
  <c r="EA38" i="3"/>
  <c r="EA9" i="3"/>
  <c r="EA24" i="3"/>
  <c r="EA23" i="3"/>
  <c r="EA46" i="3"/>
  <c r="EA22" i="3"/>
  <c r="EA59" i="3"/>
  <c r="EA21" i="3"/>
  <c r="EA8" i="3"/>
  <c r="EA58" i="3"/>
  <c r="EA7" i="3"/>
  <c r="EA37" i="3"/>
  <c r="EA36" i="3"/>
  <c r="EA5" i="3"/>
  <c r="DY20" i="3"/>
  <c r="DY19" i="3"/>
  <c r="DY57" i="3"/>
  <c r="DY78" i="3"/>
  <c r="DY35" i="3"/>
  <c r="DY18" i="3"/>
  <c r="DY69" i="3"/>
  <c r="DY77" i="3"/>
  <c r="DY76" i="3"/>
  <c r="DY68" i="3"/>
  <c r="DY67" i="3"/>
  <c r="DY34" i="3"/>
  <c r="DY17" i="3"/>
  <c r="DY33" i="3"/>
  <c r="DY16" i="3"/>
  <c r="DY66" i="3"/>
  <c r="DY15" i="3"/>
  <c r="DY75" i="3"/>
  <c r="DY74" i="3"/>
  <c r="DY56" i="3"/>
  <c r="DY6" i="3"/>
  <c r="DY73" i="3"/>
  <c r="DY65" i="3"/>
  <c r="DY64" i="3"/>
  <c r="DY63" i="3"/>
  <c r="DY55" i="3"/>
  <c r="DY54" i="3"/>
  <c r="DY53" i="3"/>
  <c r="DY52" i="3"/>
  <c r="DY51" i="3"/>
  <c r="DY45" i="3"/>
  <c r="DY32" i="3"/>
  <c r="DY31" i="3"/>
  <c r="DY14" i="3"/>
  <c r="DY13" i="3"/>
  <c r="DY12" i="3"/>
  <c r="DY11" i="3"/>
  <c r="DY72" i="3"/>
  <c r="DY30" i="3"/>
  <c r="DY50" i="3"/>
  <c r="DY10" i="3"/>
  <c r="DY29" i="3"/>
  <c r="DY62" i="3"/>
  <c r="DY49" i="3"/>
  <c r="DY28" i="3"/>
  <c r="DY71" i="3"/>
  <c r="DY44" i="3"/>
  <c r="DY27" i="3"/>
  <c r="DY48" i="3"/>
  <c r="DY43" i="3"/>
  <c r="DY61" i="3"/>
  <c r="DY60" i="3"/>
  <c r="DY42" i="3"/>
  <c r="DY41" i="3"/>
  <c r="DY26" i="3"/>
  <c r="DY47" i="3"/>
  <c r="DY40" i="3"/>
  <c r="DY39" i="3"/>
  <c r="DY70" i="3"/>
  <c r="DY25" i="3"/>
  <c r="DY38" i="3"/>
  <c r="DY9" i="3"/>
  <c r="DY24" i="3"/>
  <c r="DY23" i="3"/>
  <c r="DY46" i="3"/>
  <c r="DY22" i="3"/>
  <c r="DY59" i="3"/>
  <c r="DY21" i="3"/>
  <c r="DY8" i="3"/>
  <c r="DY58" i="3"/>
  <c r="DY7" i="3"/>
  <c r="DY37" i="3"/>
  <c r="DY36" i="3"/>
  <c r="DY5" i="3"/>
  <c r="DW20" i="3"/>
  <c r="DW19" i="3"/>
  <c r="DW57" i="3"/>
  <c r="DW78" i="3"/>
  <c r="DW35" i="3"/>
  <c r="DW18" i="3"/>
  <c r="DW69" i="3"/>
  <c r="DW77" i="3"/>
  <c r="DW76" i="3"/>
  <c r="DW68" i="3"/>
  <c r="DW67" i="3"/>
  <c r="DW34" i="3"/>
  <c r="DW17" i="3"/>
  <c r="DW33" i="3"/>
  <c r="DW16" i="3"/>
  <c r="DW66" i="3"/>
  <c r="DW15" i="3"/>
  <c r="DW75" i="3"/>
  <c r="DW74" i="3"/>
  <c r="DW56" i="3"/>
  <c r="DW6" i="3"/>
  <c r="DW73" i="3"/>
  <c r="DW65" i="3"/>
  <c r="DW64" i="3"/>
  <c r="DW63" i="3"/>
  <c r="DW55" i="3"/>
  <c r="DW54" i="3"/>
  <c r="DW53" i="3"/>
  <c r="DW52" i="3"/>
  <c r="DW51" i="3"/>
  <c r="DW45" i="3"/>
  <c r="DW32" i="3"/>
  <c r="DW31" i="3"/>
  <c r="DW14" i="3"/>
  <c r="DW13" i="3"/>
  <c r="DW12" i="3"/>
  <c r="DW11" i="3"/>
  <c r="DW72" i="3"/>
  <c r="DW30" i="3"/>
  <c r="DW50" i="3"/>
  <c r="DW10" i="3"/>
  <c r="DW29" i="3"/>
  <c r="DW62" i="3"/>
  <c r="DW49" i="3"/>
  <c r="DW28" i="3"/>
  <c r="DW71" i="3"/>
  <c r="DW44" i="3"/>
  <c r="DW27" i="3"/>
  <c r="DW48" i="3"/>
  <c r="DW43" i="3"/>
  <c r="DW61" i="3"/>
  <c r="DW60" i="3"/>
  <c r="DW42" i="3"/>
  <c r="DW41" i="3"/>
  <c r="DW26" i="3"/>
  <c r="DW47" i="3"/>
  <c r="DW40" i="3"/>
  <c r="DW39" i="3"/>
  <c r="DW70" i="3"/>
  <c r="DW25" i="3"/>
  <c r="DW38" i="3"/>
  <c r="DW9" i="3"/>
  <c r="DW24" i="3"/>
  <c r="DW23" i="3"/>
  <c r="DW46" i="3"/>
  <c r="DW22" i="3"/>
  <c r="DW59" i="3"/>
  <c r="DW21" i="3"/>
  <c r="DW8" i="3"/>
  <c r="DW58" i="3"/>
  <c r="DW7" i="3"/>
  <c r="DW37" i="3"/>
  <c r="DW36" i="3"/>
  <c r="DW5" i="3"/>
  <c r="DU20" i="3"/>
  <c r="DU19" i="3"/>
  <c r="DU57" i="3"/>
  <c r="DU78" i="3"/>
  <c r="DU35" i="3"/>
  <c r="DU18" i="3"/>
  <c r="DU69" i="3"/>
  <c r="DU77" i="3"/>
  <c r="DU76" i="3"/>
  <c r="DU68" i="3"/>
  <c r="DU67" i="3"/>
  <c r="DU34" i="3"/>
  <c r="DU17" i="3"/>
  <c r="DU33" i="3"/>
  <c r="DU16" i="3"/>
  <c r="DU66" i="3"/>
  <c r="DU15" i="3"/>
  <c r="DU75" i="3"/>
  <c r="DU74" i="3"/>
  <c r="DU56" i="3"/>
  <c r="DU6" i="3"/>
  <c r="DU73" i="3"/>
  <c r="DU65" i="3"/>
  <c r="DU64" i="3"/>
  <c r="DU63" i="3"/>
  <c r="DU55" i="3"/>
  <c r="DU54" i="3"/>
  <c r="DU53" i="3"/>
  <c r="DU52" i="3"/>
  <c r="DU51" i="3"/>
  <c r="DU45" i="3"/>
  <c r="DU32" i="3"/>
  <c r="DU31" i="3"/>
  <c r="DU14" i="3"/>
  <c r="DU13" i="3"/>
  <c r="DU12" i="3"/>
  <c r="DU11" i="3"/>
  <c r="DU72" i="3"/>
  <c r="DU30" i="3"/>
  <c r="DU50" i="3"/>
  <c r="DU10" i="3"/>
  <c r="DU29" i="3"/>
  <c r="DU62" i="3"/>
  <c r="DU49" i="3"/>
  <c r="DU28" i="3"/>
  <c r="DU71" i="3"/>
  <c r="DU44" i="3"/>
  <c r="DU27" i="3"/>
  <c r="DU48" i="3"/>
  <c r="DU43" i="3"/>
  <c r="DU61" i="3"/>
  <c r="DU60" i="3"/>
  <c r="DU42" i="3"/>
  <c r="DU41" i="3"/>
  <c r="DU26" i="3"/>
  <c r="DU47" i="3"/>
  <c r="DU40" i="3"/>
  <c r="DU39" i="3"/>
  <c r="DU70" i="3"/>
  <c r="DU25" i="3"/>
  <c r="DU38" i="3"/>
  <c r="DU9" i="3"/>
  <c r="DU24" i="3"/>
  <c r="DU23" i="3"/>
  <c r="DU46" i="3"/>
  <c r="DU22" i="3"/>
  <c r="DU59" i="3"/>
  <c r="DU21" i="3"/>
  <c r="DU8" i="3"/>
  <c r="DU58" i="3"/>
  <c r="DU7" i="3"/>
  <c r="DU37" i="3"/>
  <c r="DU36" i="3"/>
  <c r="DU5" i="3"/>
  <c r="DS20" i="3"/>
  <c r="DS19" i="3"/>
  <c r="DS57" i="3"/>
  <c r="DS78" i="3"/>
  <c r="DS35" i="3"/>
  <c r="DS18" i="3"/>
  <c r="DS69" i="3"/>
  <c r="DS77" i="3"/>
  <c r="DS76" i="3"/>
  <c r="DS68" i="3"/>
  <c r="DS67" i="3"/>
  <c r="DS34" i="3"/>
  <c r="DS17" i="3"/>
  <c r="DS33" i="3"/>
  <c r="DS16" i="3"/>
  <c r="DS66" i="3"/>
  <c r="DS15" i="3"/>
  <c r="DS75" i="3"/>
  <c r="DS74" i="3"/>
  <c r="DS56" i="3"/>
  <c r="DS6" i="3"/>
  <c r="DS73" i="3"/>
  <c r="DS65" i="3"/>
  <c r="DS64" i="3"/>
  <c r="DS63" i="3"/>
  <c r="DS55" i="3"/>
  <c r="DS54" i="3"/>
  <c r="DS53" i="3"/>
  <c r="DS52" i="3"/>
  <c r="DS51" i="3"/>
  <c r="DS45" i="3"/>
  <c r="DS32" i="3"/>
  <c r="DS31" i="3"/>
  <c r="DS14" i="3"/>
  <c r="DS13" i="3"/>
  <c r="DS12" i="3"/>
  <c r="DS11" i="3"/>
  <c r="DS72" i="3"/>
  <c r="DS30" i="3"/>
  <c r="DS50" i="3"/>
  <c r="DS10" i="3"/>
  <c r="DS29" i="3"/>
  <c r="DS62" i="3"/>
  <c r="DS49" i="3"/>
  <c r="DS28" i="3"/>
  <c r="DS71" i="3"/>
  <c r="DS44" i="3"/>
  <c r="DS27" i="3"/>
  <c r="DS48" i="3"/>
  <c r="DS43" i="3"/>
  <c r="DS61" i="3"/>
  <c r="DS60" i="3"/>
  <c r="DS42" i="3"/>
  <c r="DS41" i="3"/>
  <c r="DS26" i="3"/>
  <c r="DS47" i="3"/>
  <c r="DS40" i="3"/>
  <c r="DS39" i="3"/>
  <c r="DS70" i="3"/>
  <c r="DS25" i="3"/>
  <c r="DS38" i="3"/>
  <c r="DS9" i="3"/>
  <c r="DS24" i="3"/>
  <c r="DS23" i="3"/>
  <c r="DS46" i="3"/>
  <c r="DS22" i="3"/>
  <c r="DS59" i="3"/>
  <c r="DS21" i="3"/>
  <c r="DS8" i="3"/>
  <c r="DS58" i="3"/>
  <c r="DS7" i="3"/>
  <c r="DS37" i="3"/>
  <c r="DS36" i="3"/>
  <c r="DS5" i="3"/>
  <c r="Y4" i="9" s="1"/>
  <c r="DQ20" i="3"/>
  <c r="DQ19" i="3"/>
  <c r="DQ57" i="3"/>
  <c r="DQ78" i="3"/>
  <c r="DQ35" i="3"/>
  <c r="DQ18" i="3"/>
  <c r="DQ69" i="3"/>
  <c r="DQ77" i="3"/>
  <c r="DQ76" i="3"/>
  <c r="DQ68" i="3"/>
  <c r="DQ67" i="3"/>
  <c r="DQ34" i="3"/>
  <c r="DQ17" i="3"/>
  <c r="DQ33" i="3"/>
  <c r="DQ16" i="3"/>
  <c r="DQ66" i="3"/>
  <c r="DQ15" i="3"/>
  <c r="DQ75" i="3"/>
  <c r="DQ74" i="3"/>
  <c r="DQ56" i="3"/>
  <c r="DQ6" i="3"/>
  <c r="DQ73" i="3"/>
  <c r="DQ65" i="3"/>
  <c r="DQ64" i="3"/>
  <c r="DQ63" i="3"/>
  <c r="DQ55" i="3"/>
  <c r="DQ54" i="3"/>
  <c r="DQ53" i="3"/>
  <c r="DQ52" i="3"/>
  <c r="DQ51" i="3"/>
  <c r="DQ45" i="3"/>
  <c r="DQ32" i="3"/>
  <c r="DQ31" i="3"/>
  <c r="DQ14" i="3"/>
  <c r="DQ13" i="3"/>
  <c r="DQ12" i="3"/>
  <c r="DQ11" i="3"/>
  <c r="DQ72" i="3"/>
  <c r="DQ30" i="3"/>
  <c r="DQ50" i="3"/>
  <c r="DQ10" i="3"/>
  <c r="DQ29" i="3"/>
  <c r="DQ62" i="3"/>
  <c r="DQ49" i="3"/>
  <c r="DQ28" i="3"/>
  <c r="DQ71" i="3"/>
  <c r="DQ44" i="3"/>
  <c r="DQ27" i="3"/>
  <c r="DQ48" i="3"/>
  <c r="DQ43" i="3"/>
  <c r="DQ61" i="3"/>
  <c r="DQ60" i="3"/>
  <c r="DQ42" i="3"/>
  <c r="DQ41" i="3"/>
  <c r="DQ26" i="3"/>
  <c r="DQ47" i="3"/>
  <c r="DQ40" i="3"/>
  <c r="DQ39" i="3"/>
  <c r="DQ70" i="3"/>
  <c r="DQ25" i="3"/>
  <c r="DQ38" i="3"/>
  <c r="DQ9" i="3"/>
  <c r="DQ24" i="3"/>
  <c r="DQ23" i="3"/>
  <c r="DQ46" i="3"/>
  <c r="DQ22" i="3"/>
  <c r="DQ59" i="3"/>
  <c r="DQ21" i="3"/>
  <c r="DQ8" i="3"/>
  <c r="DQ58" i="3"/>
  <c r="DQ7" i="3"/>
  <c r="DQ37" i="3"/>
  <c r="DQ36" i="3"/>
  <c r="DQ5" i="3"/>
  <c r="DO20" i="3"/>
  <c r="DO19" i="3"/>
  <c r="DO57" i="3"/>
  <c r="DO78" i="3"/>
  <c r="DO35" i="3"/>
  <c r="DO18" i="3"/>
  <c r="DO69" i="3"/>
  <c r="DO77" i="3"/>
  <c r="DO76" i="3"/>
  <c r="DO68" i="3"/>
  <c r="DO67" i="3"/>
  <c r="DO34" i="3"/>
  <c r="DO17" i="3"/>
  <c r="DO33" i="3"/>
  <c r="DO16" i="3"/>
  <c r="DO66" i="3"/>
  <c r="DO15" i="3"/>
  <c r="DO75" i="3"/>
  <c r="DO74" i="3"/>
  <c r="DO56" i="3"/>
  <c r="DO6" i="3"/>
  <c r="DO73" i="3"/>
  <c r="DO65" i="3"/>
  <c r="DO64" i="3"/>
  <c r="DO63" i="3"/>
  <c r="DO55" i="3"/>
  <c r="DO54" i="3"/>
  <c r="DO53" i="3"/>
  <c r="DO52" i="3"/>
  <c r="DO51" i="3"/>
  <c r="DO45" i="3"/>
  <c r="DO32" i="3"/>
  <c r="DO31" i="3"/>
  <c r="DO14" i="3"/>
  <c r="DO13" i="3"/>
  <c r="DO12" i="3"/>
  <c r="DO11" i="3"/>
  <c r="DO72" i="3"/>
  <c r="DO30" i="3"/>
  <c r="DO50" i="3"/>
  <c r="DO10" i="3"/>
  <c r="DO29" i="3"/>
  <c r="DO62" i="3"/>
  <c r="DO49" i="3"/>
  <c r="DO28" i="3"/>
  <c r="DO71" i="3"/>
  <c r="DO44" i="3"/>
  <c r="DO27" i="3"/>
  <c r="DO48" i="3"/>
  <c r="DO43" i="3"/>
  <c r="DO61" i="3"/>
  <c r="DO60" i="3"/>
  <c r="DO42" i="3"/>
  <c r="DO41" i="3"/>
  <c r="DO26" i="3"/>
  <c r="DO47" i="3"/>
  <c r="DO40" i="3"/>
  <c r="DO39" i="3"/>
  <c r="DO70" i="3"/>
  <c r="DO25" i="3"/>
  <c r="DO38" i="3"/>
  <c r="DO9" i="3"/>
  <c r="DO24" i="3"/>
  <c r="DO23" i="3"/>
  <c r="DO46" i="3"/>
  <c r="DO22" i="3"/>
  <c r="DO59" i="3"/>
  <c r="DO21" i="3"/>
  <c r="DO8" i="3"/>
  <c r="DO58" i="3"/>
  <c r="DO7" i="3"/>
  <c r="DO37" i="3"/>
  <c r="DO36" i="3"/>
  <c r="DO5" i="3"/>
  <c r="DM20" i="3"/>
  <c r="DM19" i="3"/>
  <c r="DM57" i="3"/>
  <c r="DM78" i="3"/>
  <c r="DM35" i="3"/>
  <c r="DM18" i="3"/>
  <c r="DM69" i="3"/>
  <c r="DM77" i="3"/>
  <c r="DM76" i="3"/>
  <c r="DM68" i="3"/>
  <c r="DM67" i="3"/>
  <c r="DM34" i="3"/>
  <c r="DM17" i="3"/>
  <c r="DM33" i="3"/>
  <c r="DM16" i="3"/>
  <c r="DM66" i="3"/>
  <c r="DM15" i="3"/>
  <c r="DM75" i="3"/>
  <c r="DM74" i="3"/>
  <c r="DM56" i="3"/>
  <c r="DM6" i="3"/>
  <c r="DM73" i="3"/>
  <c r="DM65" i="3"/>
  <c r="DM64" i="3"/>
  <c r="DM63" i="3"/>
  <c r="DM55" i="3"/>
  <c r="DM54" i="3"/>
  <c r="DM53" i="3"/>
  <c r="DM52" i="3"/>
  <c r="DM51" i="3"/>
  <c r="DM45" i="3"/>
  <c r="DM32" i="3"/>
  <c r="DM31" i="3"/>
  <c r="DM14" i="3"/>
  <c r="DM13" i="3"/>
  <c r="DM12" i="3"/>
  <c r="DM11" i="3"/>
  <c r="DM72" i="3"/>
  <c r="DM30" i="3"/>
  <c r="DM50" i="3"/>
  <c r="DM10" i="3"/>
  <c r="DM29" i="3"/>
  <c r="DM62" i="3"/>
  <c r="DM49" i="3"/>
  <c r="DM28" i="3"/>
  <c r="DM71" i="3"/>
  <c r="DM44" i="3"/>
  <c r="DM27" i="3"/>
  <c r="DM48" i="3"/>
  <c r="DM43" i="3"/>
  <c r="DM61" i="3"/>
  <c r="DM60" i="3"/>
  <c r="DM42" i="3"/>
  <c r="DM41" i="3"/>
  <c r="DM26" i="3"/>
  <c r="DM47" i="3"/>
  <c r="DM40" i="3"/>
  <c r="DM39" i="3"/>
  <c r="DM70" i="3"/>
  <c r="DM25" i="3"/>
  <c r="DM38" i="3"/>
  <c r="DM9" i="3"/>
  <c r="DM24" i="3"/>
  <c r="DM23" i="3"/>
  <c r="DM46" i="3"/>
  <c r="DM22" i="3"/>
  <c r="DM59" i="3"/>
  <c r="DM21" i="3"/>
  <c r="DM8" i="3"/>
  <c r="DM58" i="3"/>
  <c r="DM7" i="3"/>
  <c r="DM37" i="3"/>
  <c r="DM36" i="3"/>
  <c r="DM5" i="3"/>
  <c r="DK20" i="3"/>
  <c r="DK19" i="3"/>
  <c r="DK57" i="3"/>
  <c r="DK78" i="3"/>
  <c r="DK35" i="3"/>
  <c r="DK18" i="3"/>
  <c r="DK69" i="3"/>
  <c r="DK77" i="3"/>
  <c r="DK76" i="3"/>
  <c r="DK68" i="3"/>
  <c r="DK67" i="3"/>
  <c r="DK34" i="3"/>
  <c r="DK17" i="3"/>
  <c r="DK33" i="3"/>
  <c r="DK16" i="3"/>
  <c r="DK66" i="3"/>
  <c r="DK15" i="3"/>
  <c r="DK75" i="3"/>
  <c r="DK74" i="3"/>
  <c r="DK56" i="3"/>
  <c r="DK6" i="3"/>
  <c r="DK73" i="3"/>
  <c r="DK65" i="3"/>
  <c r="DK64" i="3"/>
  <c r="DK63" i="3"/>
  <c r="DK55" i="3"/>
  <c r="DK54" i="3"/>
  <c r="DK53" i="3"/>
  <c r="DK52" i="3"/>
  <c r="DK51" i="3"/>
  <c r="DK45" i="3"/>
  <c r="DK32" i="3"/>
  <c r="DK31" i="3"/>
  <c r="DK14" i="3"/>
  <c r="DK13" i="3"/>
  <c r="DK12" i="3"/>
  <c r="DK11" i="3"/>
  <c r="DK72" i="3"/>
  <c r="DK30" i="3"/>
  <c r="DK50" i="3"/>
  <c r="DK10" i="3"/>
  <c r="DK29" i="3"/>
  <c r="DK62" i="3"/>
  <c r="DK49" i="3"/>
  <c r="DK28" i="3"/>
  <c r="DK71" i="3"/>
  <c r="DK44" i="3"/>
  <c r="DK27" i="3"/>
  <c r="DK48" i="3"/>
  <c r="DK43" i="3"/>
  <c r="DK61" i="3"/>
  <c r="DK60" i="3"/>
  <c r="DK42" i="3"/>
  <c r="DK41" i="3"/>
  <c r="DK26" i="3"/>
  <c r="DK47" i="3"/>
  <c r="DK40" i="3"/>
  <c r="DK39" i="3"/>
  <c r="DK70" i="3"/>
  <c r="DK25" i="3"/>
  <c r="DK38" i="3"/>
  <c r="DK9" i="3"/>
  <c r="DK24" i="3"/>
  <c r="DK23" i="3"/>
  <c r="DK46" i="3"/>
  <c r="DK22" i="3"/>
  <c r="DK59" i="3"/>
  <c r="DK21" i="3"/>
  <c r="DK8" i="3"/>
  <c r="DK58" i="3"/>
  <c r="DK7" i="3"/>
  <c r="DK37" i="3"/>
  <c r="DK36" i="3"/>
  <c r="DK5" i="3"/>
  <c r="DI20" i="3"/>
  <c r="DI19" i="3"/>
  <c r="DI57" i="3"/>
  <c r="DI78" i="3"/>
  <c r="DI35" i="3"/>
  <c r="DI18" i="3"/>
  <c r="DI69" i="3"/>
  <c r="DI77" i="3"/>
  <c r="DI76" i="3"/>
  <c r="DI68" i="3"/>
  <c r="DI67" i="3"/>
  <c r="DI34" i="3"/>
  <c r="DI17" i="3"/>
  <c r="DI33" i="3"/>
  <c r="DI16" i="3"/>
  <c r="DI66" i="3"/>
  <c r="DI15" i="3"/>
  <c r="DI75" i="3"/>
  <c r="DI74" i="3"/>
  <c r="DI56" i="3"/>
  <c r="DI6" i="3"/>
  <c r="DI73" i="3"/>
  <c r="DI65" i="3"/>
  <c r="DI64" i="3"/>
  <c r="DI63" i="3"/>
  <c r="DI55" i="3"/>
  <c r="DI54" i="3"/>
  <c r="DI53" i="3"/>
  <c r="DI52" i="3"/>
  <c r="DI51" i="3"/>
  <c r="DI45" i="3"/>
  <c r="DI32" i="3"/>
  <c r="DI31" i="3"/>
  <c r="DI14" i="3"/>
  <c r="DI13" i="3"/>
  <c r="DI12" i="3"/>
  <c r="DI11" i="3"/>
  <c r="DI72" i="3"/>
  <c r="DI30" i="3"/>
  <c r="DI50" i="3"/>
  <c r="DI10" i="3"/>
  <c r="DI29" i="3"/>
  <c r="DI62" i="3"/>
  <c r="DI49" i="3"/>
  <c r="DI28" i="3"/>
  <c r="DI71" i="3"/>
  <c r="DI44" i="3"/>
  <c r="DI27" i="3"/>
  <c r="DI48" i="3"/>
  <c r="DI43" i="3"/>
  <c r="DI61" i="3"/>
  <c r="DI60" i="3"/>
  <c r="DI42" i="3"/>
  <c r="DI41" i="3"/>
  <c r="DI26" i="3"/>
  <c r="DI47" i="3"/>
  <c r="DI40" i="3"/>
  <c r="DI39" i="3"/>
  <c r="DI70" i="3"/>
  <c r="DI25" i="3"/>
  <c r="DI38" i="3"/>
  <c r="DI9" i="3"/>
  <c r="DI24" i="3"/>
  <c r="DI23" i="3"/>
  <c r="DI46" i="3"/>
  <c r="DI22" i="3"/>
  <c r="DI59" i="3"/>
  <c r="DI21" i="3"/>
  <c r="DI8" i="3"/>
  <c r="DI58" i="3"/>
  <c r="DI7" i="3"/>
  <c r="DI37" i="3"/>
  <c r="DI36" i="3"/>
  <c r="DI5" i="3"/>
  <c r="X4" i="9" s="1"/>
  <c r="DG20" i="3"/>
  <c r="DG19" i="3"/>
  <c r="DG57" i="3"/>
  <c r="DG78" i="3"/>
  <c r="DG35" i="3"/>
  <c r="DG18" i="3"/>
  <c r="DG69" i="3"/>
  <c r="DG77" i="3"/>
  <c r="DG76" i="3"/>
  <c r="DG68" i="3"/>
  <c r="DG67" i="3"/>
  <c r="DG34" i="3"/>
  <c r="DG17" i="3"/>
  <c r="DG33" i="3"/>
  <c r="DG16" i="3"/>
  <c r="DG66" i="3"/>
  <c r="DG15" i="3"/>
  <c r="DG75" i="3"/>
  <c r="DG74" i="3"/>
  <c r="DG56" i="3"/>
  <c r="DG6" i="3"/>
  <c r="DG73" i="3"/>
  <c r="DG65" i="3"/>
  <c r="DG64" i="3"/>
  <c r="DG63" i="3"/>
  <c r="DG55" i="3"/>
  <c r="DG54" i="3"/>
  <c r="DG53" i="3"/>
  <c r="DG52" i="3"/>
  <c r="DG51" i="3"/>
  <c r="DG45" i="3"/>
  <c r="DG32" i="3"/>
  <c r="DG31" i="3"/>
  <c r="DG14" i="3"/>
  <c r="DG13" i="3"/>
  <c r="DG12" i="3"/>
  <c r="DG11" i="3"/>
  <c r="DG72" i="3"/>
  <c r="DG30" i="3"/>
  <c r="DG50" i="3"/>
  <c r="DG10" i="3"/>
  <c r="DG29" i="3"/>
  <c r="DG62" i="3"/>
  <c r="DG49" i="3"/>
  <c r="DG28" i="3"/>
  <c r="DG71" i="3"/>
  <c r="DG44" i="3"/>
  <c r="DG27" i="3"/>
  <c r="DG48" i="3"/>
  <c r="DG43" i="3"/>
  <c r="DG61" i="3"/>
  <c r="DG60" i="3"/>
  <c r="DG42" i="3"/>
  <c r="DG41" i="3"/>
  <c r="DG26" i="3"/>
  <c r="DG47" i="3"/>
  <c r="DG40" i="3"/>
  <c r="DG39" i="3"/>
  <c r="DG70" i="3"/>
  <c r="DG25" i="3"/>
  <c r="DG38" i="3"/>
  <c r="DG9" i="3"/>
  <c r="DG24" i="3"/>
  <c r="DG23" i="3"/>
  <c r="DG46" i="3"/>
  <c r="DG22" i="3"/>
  <c r="DG59" i="3"/>
  <c r="DG21" i="3"/>
  <c r="DG8" i="3"/>
  <c r="DG58" i="3"/>
  <c r="DG7" i="3"/>
  <c r="DG37" i="3"/>
  <c r="DG36" i="3"/>
  <c r="DG5" i="3"/>
  <c r="DE20" i="3"/>
  <c r="DE19" i="3"/>
  <c r="DE57" i="3"/>
  <c r="DE78" i="3"/>
  <c r="DE35" i="3"/>
  <c r="DE18" i="3"/>
  <c r="DE69" i="3"/>
  <c r="DE77" i="3"/>
  <c r="DE76" i="3"/>
  <c r="DE68" i="3"/>
  <c r="DE67" i="3"/>
  <c r="DE34" i="3"/>
  <c r="DE17" i="3"/>
  <c r="DE33" i="3"/>
  <c r="DE16" i="3"/>
  <c r="DE66" i="3"/>
  <c r="DE15" i="3"/>
  <c r="DE75" i="3"/>
  <c r="DE74" i="3"/>
  <c r="DE56" i="3"/>
  <c r="DE6" i="3"/>
  <c r="DE73" i="3"/>
  <c r="DE65" i="3"/>
  <c r="DE64" i="3"/>
  <c r="DE63" i="3"/>
  <c r="DE55" i="3"/>
  <c r="DE54" i="3"/>
  <c r="DE53" i="3"/>
  <c r="DE52" i="3"/>
  <c r="DE51" i="3"/>
  <c r="DE45" i="3"/>
  <c r="DE32" i="3"/>
  <c r="DE31" i="3"/>
  <c r="DE14" i="3"/>
  <c r="DE13" i="3"/>
  <c r="DE12" i="3"/>
  <c r="DE11" i="3"/>
  <c r="DE72" i="3"/>
  <c r="DE30" i="3"/>
  <c r="DE50" i="3"/>
  <c r="DE10" i="3"/>
  <c r="DE29" i="3"/>
  <c r="DE62" i="3"/>
  <c r="DE49" i="3"/>
  <c r="DE28" i="3"/>
  <c r="DE71" i="3"/>
  <c r="DE44" i="3"/>
  <c r="DE27" i="3"/>
  <c r="DE48" i="3"/>
  <c r="DE43" i="3"/>
  <c r="DE61" i="3"/>
  <c r="DE60" i="3"/>
  <c r="DE42" i="3"/>
  <c r="DE41" i="3"/>
  <c r="DE26" i="3"/>
  <c r="DE47" i="3"/>
  <c r="DE40" i="3"/>
  <c r="DE39" i="3"/>
  <c r="DE70" i="3"/>
  <c r="DE25" i="3"/>
  <c r="DE38" i="3"/>
  <c r="DE9" i="3"/>
  <c r="DE24" i="3"/>
  <c r="DE23" i="3"/>
  <c r="DE46" i="3"/>
  <c r="DE22" i="3"/>
  <c r="DE59" i="3"/>
  <c r="DE21" i="3"/>
  <c r="DE8" i="3"/>
  <c r="DE58" i="3"/>
  <c r="DE7" i="3"/>
  <c r="DE37" i="3"/>
  <c r="DE36" i="3"/>
  <c r="DE5" i="3"/>
  <c r="DC20" i="3"/>
  <c r="DC19" i="3"/>
  <c r="DC57" i="3"/>
  <c r="DC78" i="3"/>
  <c r="DC35" i="3"/>
  <c r="DC18" i="3"/>
  <c r="DC69" i="3"/>
  <c r="DC77" i="3"/>
  <c r="DC76" i="3"/>
  <c r="DC68" i="3"/>
  <c r="DC67" i="3"/>
  <c r="DC34" i="3"/>
  <c r="DC17" i="3"/>
  <c r="DC33" i="3"/>
  <c r="DC16" i="3"/>
  <c r="DC66" i="3"/>
  <c r="DC15" i="3"/>
  <c r="DC75" i="3"/>
  <c r="DC74" i="3"/>
  <c r="DC56" i="3"/>
  <c r="DC6" i="3"/>
  <c r="DC73" i="3"/>
  <c r="DC65" i="3"/>
  <c r="DC64" i="3"/>
  <c r="DC63" i="3"/>
  <c r="DC55" i="3"/>
  <c r="DC54" i="3"/>
  <c r="DC53" i="3"/>
  <c r="DC52" i="3"/>
  <c r="DC51" i="3"/>
  <c r="DC45" i="3"/>
  <c r="DC32" i="3"/>
  <c r="DC31" i="3"/>
  <c r="DC14" i="3"/>
  <c r="DC13" i="3"/>
  <c r="DC12" i="3"/>
  <c r="DC11" i="3"/>
  <c r="DC72" i="3"/>
  <c r="DC30" i="3"/>
  <c r="DC50" i="3"/>
  <c r="DC10" i="3"/>
  <c r="DC29" i="3"/>
  <c r="DC62" i="3"/>
  <c r="DC49" i="3"/>
  <c r="DC28" i="3"/>
  <c r="DC71" i="3"/>
  <c r="DC44" i="3"/>
  <c r="DC27" i="3"/>
  <c r="DC48" i="3"/>
  <c r="DC43" i="3"/>
  <c r="DC61" i="3"/>
  <c r="DC60" i="3"/>
  <c r="DC42" i="3"/>
  <c r="DC41" i="3"/>
  <c r="DC26" i="3"/>
  <c r="DC47" i="3"/>
  <c r="DC40" i="3"/>
  <c r="DC39" i="3"/>
  <c r="DC70" i="3"/>
  <c r="DC25" i="3"/>
  <c r="DC38" i="3"/>
  <c r="DC9" i="3"/>
  <c r="DC24" i="3"/>
  <c r="DC23" i="3"/>
  <c r="DC46" i="3"/>
  <c r="DC22" i="3"/>
  <c r="DC59" i="3"/>
  <c r="DC21" i="3"/>
  <c r="DC8" i="3"/>
  <c r="DC58" i="3"/>
  <c r="DC7" i="3"/>
  <c r="DC37" i="3"/>
  <c r="DC36" i="3"/>
  <c r="DC5" i="3"/>
  <c r="W4" i="9" s="1"/>
  <c r="DA20" i="3"/>
  <c r="DA19" i="3"/>
  <c r="DA57" i="3"/>
  <c r="DA78" i="3"/>
  <c r="DA35" i="3"/>
  <c r="DA18" i="3"/>
  <c r="DA69" i="3"/>
  <c r="DA77" i="3"/>
  <c r="DA76" i="3"/>
  <c r="DA68" i="3"/>
  <c r="DA67" i="3"/>
  <c r="DA34" i="3"/>
  <c r="DA17" i="3"/>
  <c r="DA33" i="3"/>
  <c r="DA16" i="3"/>
  <c r="DA66" i="3"/>
  <c r="DA15" i="3"/>
  <c r="DA75" i="3"/>
  <c r="DA74" i="3"/>
  <c r="DA56" i="3"/>
  <c r="DA6" i="3"/>
  <c r="DA73" i="3"/>
  <c r="DA65" i="3"/>
  <c r="DA64" i="3"/>
  <c r="DA63" i="3"/>
  <c r="DA55" i="3"/>
  <c r="DA54" i="3"/>
  <c r="DA53" i="3"/>
  <c r="DA52" i="3"/>
  <c r="DA51" i="3"/>
  <c r="DA45" i="3"/>
  <c r="DA32" i="3"/>
  <c r="DA31" i="3"/>
  <c r="DA14" i="3"/>
  <c r="DA13" i="3"/>
  <c r="DA12" i="3"/>
  <c r="DA11" i="3"/>
  <c r="DA72" i="3"/>
  <c r="DA30" i="3"/>
  <c r="DA50" i="3"/>
  <c r="DA10" i="3"/>
  <c r="DA29" i="3"/>
  <c r="DA62" i="3"/>
  <c r="DA49" i="3"/>
  <c r="DA28" i="3"/>
  <c r="DA71" i="3"/>
  <c r="DA44" i="3"/>
  <c r="DA27" i="3"/>
  <c r="DA48" i="3"/>
  <c r="DA43" i="3"/>
  <c r="DA61" i="3"/>
  <c r="DA60" i="3"/>
  <c r="DA42" i="3"/>
  <c r="DA41" i="3"/>
  <c r="DA26" i="3"/>
  <c r="DA47" i="3"/>
  <c r="DA40" i="3"/>
  <c r="DA39" i="3"/>
  <c r="DA70" i="3"/>
  <c r="DA25" i="3"/>
  <c r="DA38" i="3"/>
  <c r="DA9" i="3"/>
  <c r="DA24" i="3"/>
  <c r="DA23" i="3"/>
  <c r="DA46" i="3"/>
  <c r="DA22" i="3"/>
  <c r="DA59" i="3"/>
  <c r="DA21" i="3"/>
  <c r="DA8" i="3"/>
  <c r="DA58" i="3"/>
  <c r="DA7" i="3"/>
  <c r="DA37" i="3"/>
  <c r="DA36" i="3"/>
  <c r="DA5" i="3"/>
  <c r="CY20" i="3"/>
  <c r="CY19" i="3"/>
  <c r="CY57" i="3"/>
  <c r="CY78" i="3"/>
  <c r="CY35" i="3"/>
  <c r="CY18" i="3"/>
  <c r="CY69" i="3"/>
  <c r="CY77" i="3"/>
  <c r="CY76" i="3"/>
  <c r="CY68" i="3"/>
  <c r="CY67" i="3"/>
  <c r="CY34" i="3"/>
  <c r="CY17" i="3"/>
  <c r="CY33" i="3"/>
  <c r="CY16" i="3"/>
  <c r="CY66" i="3"/>
  <c r="CY15" i="3"/>
  <c r="CY75" i="3"/>
  <c r="CY74" i="3"/>
  <c r="CY56" i="3"/>
  <c r="CY6" i="3"/>
  <c r="CY73" i="3"/>
  <c r="CY65" i="3"/>
  <c r="CY64" i="3"/>
  <c r="CY63" i="3"/>
  <c r="CY55" i="3"/>
  <c r="CY54" i="3"/>
  <c r="CY53" i="3"/>
  <c r="CY52" i="3"/>
  <c r="CY51" i="3"/>
  <c r="CY45" i="3"/>
  <c r="CY32" i="3"/>
  <c r="CY31" i="3"/>
  <c r="CY14" i="3"/>
  <c r="CY13" i="3"/>
  <c r="CY12" i="3"/>
  <c r="CY11" i="3"/>
  <c r="CY72" i="3"/>
  <c r="CY30" i="3"/>
  <c r="CY50" i="3"/>
  <c r="CY10" i="3"/>
  <c r="CY29" i="3"/>
  <c r="CY62" i="3"/>
  <c r="CY49" i="3"/>
  <c r="CY28" i="3"/>
  <c r="CY71" i="3"/>
  <c r="CY44" i="3"/>
  <c r="CY27" i="3"/>
  <c r="CY48" i="3"/>
  <c r="CY43" i="3"/>
  <c r="CY61" i="3"/>
  <c r="CY60" i="3"/>
  <c r="CY42" i="3"/>
  <c r="CY41" i="3"/>
  <c r="CY26" i="3"/>
  <c r="CY47" i="3"/>
  <c r="CY40" i="3"/>
  <c r="CY39" i="3"/>
  <c r="CY70" i="3"/>
  <c r="CY25" i="3"/>
  <c r="CY38" i="3"/>
  <c r="CY9" i="3"/>
  <c r="CY24" i="3"/>
  <c r="CY23" i="3"/>
  <c r="CY46" i="3"/>
  <c r="CY22" i="3"/>
  <c r="CY59" i="3"/>
  <c r="CY21" i="3"/>
  <c r="CY8" i="3"/>
  <c r="CY58" i="3"/>
  <c r="CY7" i="3"/>
  <c r="CY37" i="3"/>
  <c r="CY36" i="3"/>
  <c r="CY5" i="3"/>
  <c r="CW20" i="3"/>
  <c r="CW19" i="3"/>
  <c r="CW57" i="3"/>
  <c r="CW78" i="3"/>
  <c r="CW35" i="3"/>
  <c r="CW18" i="3"/>
  <c r="CW69" i="3"/>
  <c r="CW77" i="3"/>
  <c r="CW76" i="3"/>
  <c r="CW68" i="3"/>
  <c r="CW67" i="3"/>
  <c r="CW34" i="3"/>
  <c r="CW17" i="3"/>
  <c r="CW33" i="3"/>
  <c r="CW16" i="3"/>
  <c r="CW66" i="3"/>
  <c r="CW15" i="3"/>
  <c r="CW75" i="3"/>
  <c r="CW74" i="3"/>
  <c r="CW56" i="3"/>
  <c r="CW6" i="3"/>
  <c r="CW73" i="3"/>
  <c r="CW65" i="3"/>
  <c r="CW64" i="3"/>
  <c r="CW63" i="3"/>
  <c r="CW55" i="3"/>
  <c r="CW54" i="3"/>
  <c r="CW53" i="3"/>
  <c r="CW52" i="3"/>
  <c r="CW51" i="3"/>
  <c r="CW45" i="3"/>
  <c r="CW32" i="3"/>
  <c r="CW31" i="3"/>
  <c r="CW14" i="3"/>
  <c r="CW13" i="3"/>
  <c r="CW12" i="3"/>
  <c r="CW11" i="3"/>
  <c r="CW72" i="3"/>
  <c r="CW30" i="3"/>
  <c r="CW50" i="3"/>
  <c r="CW10" i="3"/>
  <c r="CW29" i="3"/>
  <c r="CW62" i="3"/>
  <c r="CW49" i="3"/>
  <c r="CW28" i="3"/>
  <c r="CW71" i="3"/>
  <c r="CW44" i="3"/>
  <c r="CW27" i="3"/>
  <c r="CW48" i="3"/>
  <c r="CW43" i="3"/>
  <c r="CW61" i="3"/>
  <c r="CW60" i="3"/>
  <c r="CW42" i="3"/>
  <c r="CW41" i="3"/>
  <c r="CW26" i="3"/>
  <c r="CW47" i="3"/>
  <c r="CW40" i="3"/>
  <c r="CW39" i="3"/>
  <c r="CW70" i="3"/>
  <c r="CW25" i="3"/>
  <c r="CW38" i="3"/>
  <c r="CW9" i="3"/>
  <c r="CW24" i="3"/>
  <c r="CW23" i="3"/>
  <c r="CW46" i="3"/>
  <c r="CW22" i="3"/>
  <c r="CW59" i="3"/>
  <c r="CW21" i="3"/>
  <c r="CW8" i="3"/>
  <c r="CW58" i="3"/>
  <c r="CW7" i="3"/>
  <c r="CW37" i="3"/>
  <c r="CW36" i="3"/>
  <c r="CW5" i="3"/>
  <c r="CU20" i="3"/>
  <c r="CU19" i="3"/>
  <c r="CU57" i="3"/>
  <c r="CU78" i="3"/>
  <c r="CU35" i="3"/>
  <c r="CU18" i="3"/>
  <c r="CU69" i="3"/>
  <c r="CU77" i="3"/>
  <c r="CU76" i="3"/>
  <c r="CU68" i="3"/>
  <c r="CU67" i="3"/>
  <c r="CU34" i="3"/>
  <c r="CU17" i="3"/>
  <c r="CU33" i="3"/>
  <c r="CU16" i="3"/>
  <c r="CU66" i="3"/>
  <c r="CU15" i="3"/>
  <c r="CU75" i="3"/>
  <c r="CU74" i="3"/>
  <c r="CU56" i="3"/>
  <c r="CU6" i="3"/>
  <c r="CU73" i="3"/>
  <c r="CU65" i="3"/>
  <c r="CU64" i="3"/>
  <c r="CU63" i="3"/>
  <c r="CU55" i="3"/>
  <c r="CU54" i="3"/>
  <c r="CU53" i="3"/>
  <c r="CU52" i="3"/>
  <c r="CU51" i="3"/>
  <c r="CU45" i="3"/>
  <c r="CU32" i="3"/>
  <c r="CU31" i="3"/>
  <c r="CU14" i="3"/>
  <c r="CU13" i="3"/>
  <c r="CU12" i="3"/>
  <c r="CU11" i="3"/>
  <c r="CU72" i="3"/>
  <c r="CU30" i="3"/>
  <c r="CU50" i="3"/>
  <c r="CU10" i="3"/>
  <c r="CU29" i="3"/>
  <c r="CU62" i="3"/>
  <c r="CU49" i="3"/>
  <c r="CU28" i="3"/>
  <c r="CU71" i="3"/>
  <c r="CU44" i="3"/>
  <c r="CU27" i="3"/>
  <c r="CU48" i="3"/>
  <c r="CU43" i="3"/>
  <c r="CU61" i="3"/>
  <c r="CU60" i="3"/>
  <c r="CU42" i="3"/>
  <c r="CU41" i="3"/>
  <c r="CU26" i="3"/>
  <c r="CU47" i="3"/>
  <c r="CU40" i="3"/>
  <c r="CU39" i="3"/>
  <c r="CU70" i="3"/>
  <c r="CU25" i="3"/>
  <c r="CU38" i="3"/>
  <c r="CU9" i="3"/>
  <c r="CU24" i="3"/>
  <c r="CU23" i="3"/>
  <c r="CU46" i="3"/>
  <c r="CU22" i="3"/>
  <c r="CU59" i="3"/>
  <c r="CU21" i="3"/>
  <c r="CU8" i="3"/>
  <c r="CU58" i="3"/>
  <c r="CU7" i="3"/>
  <c r="CU37" i="3"/>
  <c r="CU36" i="3"/>
  <c r="CU5" i="3"/>
  <c r="V4" i="9" s="1"/>
  <c r="CS20" i="3"/>
  <c r="CS19" i="3"/>
  <c r="CS57" i="3"/>
  <c r="CS78" i="3"/>
  <c r="CS35" i="3"/>
  <c r="CS18" i="3"/>
  <c r="CS69" i="3"/>
  <c r="CS77" i="3"/>
  <c r="CS76" i="3"/>
  <c r="CS68" i="3"/>
  <c r="CS67" i="3"/>
  <c r="CS34" i="3"/>
  <c r="CS17" i="3"/>
  <c r="CS33" i="3"/>
  <c r="CS16" i="3"/>
  <c r="CS66" i="3"/>
  <c r="CS15" i="3"/>
  <c r="CS75" i="3"/>
  <c r="CS74" i="3"/>
  <c r="CS56" i="3"/>
  <c r="CS6" i="3"/>
  <c r="CS73" i="3"/>
  <c r="CS65" i="3"/>
  <c r="CS64" i="3"/>
  <c r="CS63" i="3"/>
  <c r="CS55" i="3"/>
  <c r="CS54" i="3"/>
  <c r="CS53" i="3"/>
  <c r="CS52" i="3"/>
  <c r="CS51" i="3"/>
  <c r="CS45" i="3"/>
  <c r="CS32" i="3"/>
  <c r="CS31" i="3"/>
  <c r="CS14" i="3"/>
  <c r="CS13" i="3"/>
  <c r="CS12" i="3"/>
  <c r="CS11" i="3"/>
  <c r="CS72" i="3"/>
  <c r="CS30" i="3"/>
  <c r="CS50" i="3"/>
  <c r="CS10" i="3"/>
  <c r="CS29" i="3"/>
  <c r="CS62" i="3"/>
  <c r="CS49" i="3"/>
  <c r="CS28" i="3"/>
  <c r="CS71" i="3"/>
  <c r="CS44" i="3"/>
  <c r="CS27" i="3"/>
  <c r="CS48" i="3"/>
  <c r="CS43" i="3"/>
  <c r="CS61" i="3"/>
  <c r="CS60" i="3"/>
  <c r="CS42" i="3"/>
  <c r="CS41" i="3"/>
  <c r="CS26" i="3"/>
  <c r="CS47" i="3"/>
  <c r="CS40" i="3"/>
  <c r="CS39" i="3"/>
  <c r="CS70" i="3"/>
  <c r="CS25" i="3"/>
  <c r="CS38" i="3"/>
  <c r="CS9" i="3"/>
  <c r="CS24" i="3"/>
  <c r="CS23" i="3"/>
  <c r="CS46" i="3"/>
  <c r="CS22" i="3"/>
  <c r="CS59" i="3"/>
  <c r="CS21" i="3"/>
  <c r="CS8" i="3"/>
  <c r="CS58" i="3"/>
  <c r="CS7" i="3"/>
  <c r="CS37" i="3"/>
  <c r="CS36" i="3"/>
  <c r="CS5" i="3"/>
  <c r="CQ20" i="3"/>
  <c r="CQ19" i="3"/>
  <c r="CQ57" i="3"/>
  <c r="CQ78" i="3"/>
  <c r="CQ35" i="3"/>
  <c r="CQ18" i="3"/>
  <c r="CQ69" i="3"/>
  <c r="CQ77" i="3"/>
  <c r="CQ76" i="3"/>
  <c r="CQ68" i="3"/>
  <c r="CQ67" i="3"/>
  <c r="CQ34" i="3"/>
  <c r="CQ17" i="3"/>
  <c r="CQ33" i="3"/>
  <c r="CQ16" i="3"/>
  <c r="CQ66" i="3"/>
  <c r="CQ15" i="3"/>
  <c r="CQ75" i="3"/>
  <c r="CQ74" i="3"/>
  <c r="CQ56" i="3"/>
  <c r="CQ6" i="3"/>
  <c r="CQ73" i="3"/>
  <c r="CQ65" i="3"/>
  <c r="CQ64" i="3"/>
  <c r="CQ63" i="3"/>
  <c r="CQ55" i="3"/>
  <c r="CQ54" i="3"/>
  <c r="CQ53" i="3"/>
  <c r="CQ52" i="3"/>
  <c r="CQ51" i="3"/>
  <c r="CQ45" i="3"/>
  <c r="CQ32" i="3"/>
  <c r="CQ31" i="3"/>
  <c r="CQ14" i="3"/>
  <c r="CQ13" i="3"/>
  <c r="CQ12" i="3"/>
  <c r="CQ11" i="3"/>
  <c r="CQ72" i="3"/>
  <c r="CQ30" i="3"/>
  <c r="CQ50" i="3"/>
  <c r="CQ10" i="3"/>
  <c r="CQ29" i="3"/>
  <c r="CQ62" i="3"/>
  <c r="CQ49" i="3"/>
  <c r="CQ28" i="3"/>
  <c r="CQ71" i="3"/>
  <c r="CQ44" i="3"/>
  <c r="CQ27" i="3"/>
  <c r="CQ48" i="3"/>
  <c r="CQ43" i="3"/>
  <c r="CQ61" i="3"/>
  <c r="CQ60" i="3"/>
  <c r="CQ42" i="3"/>
  <c r="CQ41" i="3"/>
  <c r="CQ26" i="3"/>
  <c r="CQ47" i="3"/>
  <c r="CQ40" i="3"/>
  <c r="CQ39" i="3"/>
  <c r="CQ70" i="3"/>
  <c r="CQ25" i="3"/>
  <c r="CQ38" i="3"/>
  <c r="CQ9" i="3"/>
  <c r="CQ24" i="3"/>
  <c r="CQ23" i="3"/>
  <c r="CQ46" i="3"/>
  <c r="CQ22" i="3"/>
  <c r="CQ59" i="3"/>
  <c r="CQ21" i="3"/>
  <c r="CQ8" i="3"/>
  <c r="CQ58" i="3"/>
  <c r="CQ7" i="3"/>
  <c r="CQ37" i="3"/>
  <c r="CQ36" i="3"/>
  <c r="CQ5" i="3"/>
  <c r="CO20" i="3"/>
  <c r="CO19" i="3"/>
  <c r="CO57" i="3"/>
  <c r="CO78" i="3"/>
  <c r="CO35" i="3"/>
  <c r="CO18" i="3"/>
  <c r="CO69" i="3"/>
  <c r="CO77" i="3"/>
  <c r="CO76" i="3"/>
  <c r="CO68" i="3"/>
  <c r="CO67" i="3"/>
  <c r="CO34" i="3"/>
  <c r="CO17" i="3"/>
  <c r="CO33" i="3"/>
  <c r="CO16" i="3"/>
  <c r="CO66" i="3"/>
  <c r="CO15" i="3"/>
  <c r="CO75" i="3"/>
  <c r="CO74" i="3"/>
  <c r="CO56" i="3"/>
  <c r="CO6" i="3"/>
  <c r="CO73" i="3"/>
  <c r="CO65" i="3"/>
  <c r="CO64" i="3"/>
  <c r="CO63" i="3"/>
  <c r="CO55" i="3"/>
  <c r="CO54" i="3"/>
  <c r="CO53" i="3"/>
  <c r="CO52" i="3"/>
  <c r="CO51" i="3"/>
  <c r="CO45" i="3"/>
  <c r="CO32" i="3"/>
  <c r="CO31" i="3"/>
  <c r="CO14" i="3"/>
  <c r="CO13" i="3"/>
  <c r="CO12" i="3"/>
  <c r="CO11" i="3"/>
  <c r="CO72" i="3"/>
  <c r="CO30" i="3"/>
  <c r="CO50" i="3"/>
  <c r="CO10" i="3"/>
  <c r="CO29" i="3"/>
  <c r="CO62" i="3"/>
  <c r="CO49" i="3"/>
  <c r="CO28" i="3"/>
  <c r="CO71" i="3"/>
  <c r="CO44" i="3"/>
  <c r="CO27" i="3"/>
  <c r="CO48" i="3"/>
  <c r="CO43" i="3"/>
  <c r="CO61" i="3"/>
  <c r="CO60" i="3"/>
  <c r="CO42" i="3"/>
  <c r="CO41" i="3"/>
  <c r="CO26" i="3"/>
  <c r="CO47" i="3"/>
  <c r="CO40" i="3"/>
  <c r="CO39" i="3"/>
  <c r="CO70" i="3"/>
  <c r="CO25" i="3"/>
  <c r="CO38" i="3"/>
  <c r="CO9" i="3"/>
  <c r="CO24" i="3"/>
  <c r="CO23" i="3"/>
  <c r="CO46" i="3"/>
  <c r="CO22" i="3"/>
  <c r="CO59" i="3"/>
  <c r="CO21" i="3"/>
  <c r="CO8" i="3"/>
  <c r="CO58" i="3"/>
  <c r="CO7" i="3"/>
  <c r="CO37" i="3"/>
  <c r="CO36" i="3"/>
  <c r="CO5" i="3"/>
  <c r="U4" i="9" s="1"/>
  <c r="CM20" i="3"/>
  <c r="CM19" i="3"/>
  <c r="CM57" i="3"/>
  <c r="CM78" i="3"/>
  <c r="CM35" i="3"/>
  <c r="CM18" i="3"/>
  <c r="CM69" i="3"/>
  <c r="CM77" i="3"/>
  <c r="CM76" i="3"/>
  <c r="CM68" i="3"/>
  <c r="CM67" i="3"/>
  <c r="CM34" i="3"/>
  <c r="CM17" i="3"/>
  <c r="CM33" i="3"/>
  <c r="CM16" i="3"/>
  <c r="CM66" i="3"/>
  <c r="CM15" i="3"/>
  <c r="CM75" i="3"/>
  <c r="CM74" i="3"/>
  <c r="CM56" i="3"/>
  <c r="CM6" i="3"/>
  <c r="CM73" i="3"/>
  <c r="CM65" i="3"/>
  <c r="CM64" i="3"/>
  <c r="CM63" i="3"/>
  <c r="CM55" i="3"/>
  <c r="CM54" i="3"/>
  <c r="CM53" i="3"/>
  <c r="CM52" i="3"/>
  <c r="CM51" i="3"/>
  <c r="CM45" i="3"/>
  <c r="CM32" i="3"/>
  <c r="CM31" i="3"/>
  <c r="CM14" i="3"/>
  <c r="CM13" i="3"/>
  <c r="CM12" i="3"/>
  <c r="CM11" i="3"/>
  <c r="CM72" i="3"/>
  <c r="CM30" i="3"/>
  <c r="CM50" i="3"/>
  <c r="CM10" i="3"/>
  <c r="CM29" i="3"/>
  <c r="CM62" i="3"/>
  <c r="CM49" i="3"/>
  <c r="CM28" i="3"/>
  <c r="CM71" i="3"/>
  <c r="CM44" i="3"/>
  <c r="CM27" i="3"/>
  <c r="CM48" i="3"/>
  <c r="CM43" i="3"/>
  <c r="CM61" i="3"/>
  <c r="CM60" i="3"/>
  <c r="CM42" i="3"/>
  <c r="CM41" i="3"/>
  <c r="CM26" i="3"/>
  <c r="CM47" i="3"/>
  <c r="CM40" i="3"/>
  <c r="CM39" i="3"/>
  <c r="CM70" i="3"/>
  <c r="CM25" i="3"/>
  <c r="CM38" i="3"/>
  <c r="CM9" i="3"/>
  <c r="CM24" i="3"/>
  <c r="CM23" i="3"/>
  <c r="CM46" i="3"/>
  <c r="CM22" i="3"/>
  <c r="CM59" i="3"/>
  <c r="CM21" i="3"/>
  <c r="CM8" i="3"/>
  <c r="CM58" i="3"/>
  <c r="CM7" i="3"/>
  <c r="CM37" i="3"/>
  <c r="CM36" i="3"/>
  <c r="CM5" i="3"/>
  <c r="CK20" i="3"/>
  <c r="CK19" i="3"/>
  <c r="CK57" i="3"/>
  <c r="CK78" i="3"/>
  <c r="CK35" i="3"/>
  <c r="CK18" i="3"/>
  <c r="CK69" i="3"/>
  <c r="CK77" i="3"/>
  <c r="CK76" i="3"/>
  <c r="CK68" i="3"/>
  <c r="CK67" i="3"/>
  <c r="CK34" i="3"/>
  <c r="CK17" i="3"/>
  <c r="CK33" i="3"/>
  <c r="CK16" i="3"/>
  <c r="CK66" i="3"/>
  <c r="CK15" i="3"/>
  <c r="CK75" i="3"/>
  <c r="CK74" i="3"/>
  <c r="CK56" i="3"/>
  <c r="CK6" i="3"/>
  <c r="CK73" i="3"/>
  <c r="CK65" i="3"/>
  <c r="CK64" i="3"/>
  <c r="CK63" i="3"/>
  <c r="CK55" i="3"/>
  <c r="CK54" i="3"/>
  <c r="CK53" i="3"/>
  <c r="CK52" i="3"/>
  <c r="CK51" i="3"/>
  <c r="CK45" i="3"/>
  <c r="CK32" i="3"/>
  <c r="CK31" i="3"/>
  <c r="CK14" i="3"/>
  <c r="CK13" i="3"/>
  <c r="CK12" i="3"/>
  <c r="CK11" i="3"/>
  <c r="CK72" i="3"/>
  <c r="CK30" i="3"/>
  <c r="CK50" i="3"/>
  <c r="CK10" i="3"/>
  <c r="CK29" i="3"/>
  <c r="CK62" i="3"/>
  <c r="CK49" i="3"/>
  <c r="CK28" i="3"/>
  <c r="CK71" i="3"/>
  <c r="CK44" i="3"/>
  <c r="CK27" i="3"/>
  <c r="CK48" i="3"/>
  <c r="CK43" i="3"/>
  <c r="CK61" i="3"/>
  <c r="CK60" i="3"/>
  <c r="CK42" i="3"/>
  <c r="CK41" i="3"/>
  <c r="CK26" i="3"/>
  <c r="CK47" i="3"/>
  <c r="CK40" i="3"/>
  <c r="CK39" i="3"/>
  <c r="CK70" i="3"/>
  <c r="CK25" i="3"/>
  <c r="CK38" i="3"/>
  <c r="CK9" i="3"/>
  <c r="CK24" i="3"/>
  <c r="CK23" i="3"/>
  <c r="CK46" i="3"/>
  <c r="CK22" i="3"/>
  <c r="CK59" i="3"/>
  <c r="CK21" i="3"/>
  <c r="CK8" i="3"/>
  <c r="CK58" i="3"/>
  <c r="CK7" i="3"/>
  <c r="CK37" i="3"/>
  <c r="CK36" i="3"/>
  <c r="CK5" i="3"/>
  <c r="CI20" i="3"/>
  <c r="CI19" i="3"/>
  <c r="CI57" i="3"/>
  <c r="CI78" i="3"/>
  <c r="CI35" i="3"/>
  <c r="CI18" i="3"/>
  <c r="CI69" i="3"/>
  <c r="CI77" i="3"/>
  <c r="CI76" i="3"/>
  <c r="CI68" i="3"/>
  <c r="CI67" i="3"/>
  <c r="CI34" i="3"/>
  <c r="CI17" i="3"/>
  <c r="CI33" i="3"/>
  <c r="CI16" i="3"/>
  <c r="CI66" i="3"/>
  <c r="CI15" i="3"/>
  <c r="CI75" i="3"/>
  <c r="CI74" i="3"/>
  <c r="CI56" i="3"/>
  <c r="CI6" i="3"/>
  <c r="CI73" i="3"/>
  <c r="CI65" i="3"/>
  <c r="CI64" i="3"/>
  <c r="CI63" i="3"/>
  <c r="CI55" i="3"/>
  <c r="CI54" i="3"/>
  <c r="CI53" i="3"/>
  <c r="CI52" i="3"/>
  <c r="CI51" i="3"/>
  <c r="CI45" i="3"/>
  <c r="CI32" i="3"/>
  <c r="CI31" i="3"/>
  <c r="CI14" i="3"/>
  <c r="CI13" i="3"/>
  <c r="CI12" i="3"/>
  <c r="CI11" i="3"/>
  <c r="CI72" i="3"/>
  <c r="CI30" i="3"/>
  <c r="CI50" i="3"/>
  <c r="CI10" i="3"/>
  <c r="CI29" i="3"/>
  <c r="CI62" i="3"/>
  <c r="CI49" i="3"/>
  <c r="CI28" i="3"/>
  <c r="CI71" i="3"/>
  <c r="CI44" i="3"/>
  <c r="CI27" i="3"/>
  <c r="CI48" i="3"/>
  <c r="CI43" i="3"/>
  <c r="CI61" i="3"/>
  <c r="CI60" i="3"/>
  <c r="CI42" i="3"/>
  <c r="CI41" i="3"/>
  <c r="CI26" i="3"/>
  <c r="CI47" i="3"/>
  <c r="CI40" i="3"/>
  <c r="CI39" i="3"/>
  <c r="CI70" i="3"/>
  <c r="CI25" i="3"/>
  <c r="CI38" i="3"/>
  <c r="CI9" i="3"/>
  <c r="CI24" i="3"/>
  <c r="CI23" i="3"/>
  <c r="CI46" i="3"/>
  <c r="CI22" i="3"/>
  <c r="CI59" i="3"/>
  <c r="CI21" i="3"/>
  <c r="CI8" i="3"/>
  <c r="CI58" i="3"/>
  <c r="CI7" i="3"/>
  <c r="CI37" i="3"/>
  <c r="CI36" i="3"/>
  <c r="CI5" i="3"/>
  <c r="CG20" i="3"/>
  <c r="CG19" i="3"/>
  <c r="CG57" i="3"/>
  <c r="CG78" i="3"/>
  <c r="CG35" i="3"/>
  <c r="CG18" i="3"/>
  <c r="CG69" i="3"/>
  <c r="CG77" i="3"/>
  <c r="CG76" i="3"/>
  <c r="CG68" i="3"/>
  <c r="CG67" i="3"/>
  <c r="CG34" i="3"/>
  <c r="CG17" i="3"/>
  <c r="CG33" i="3"/>
  <c r="CG16" i="3"/>
  <c r="CG66" i="3"/>
  <c r="CG15" i="3"/>
  <c r="CG75" i="3"/>
  <c r="CG74" i="3"/>
  <c r="CG56" i="3"/>
  <c r="CG6" i="3"/>
  <c r="CG73" i="3"/>
  <c r="CG65" i="3"/>
  <c r="CG64" i="3"/>
  <c r="CG63" i="3"/>
  <c r="CG55" i="3"/>
  <c r="CG54" i="3"/>
  <c r="CG53" i="3"/>
  <c r="CG52" i="3"/>
  <c r="CG51" i="3"/>
  <c r="CG45" i="3"/>
  <c r="CG32" i="3"/>
  <c r="CG31" i="3"/>
  <c r="CG14" i="3"/>
  <c r="CG13" i="3"/>
  <c r="CG12" i="3"/>
  <c r="CG11" i="3"/>
  <c r="CG72" i="3"/>
  <c r="CG30" i="3"/>
  <c r="CG50" i="3"/>
  <c r="CG10" i="3"/>
  <c r="CG29" i="3"/>
  <c r="CG62" i="3"/>
  <c r="CG49" i="3"/>
  <c r="CG28" i="3"/>
  <c r="CG71" i="3"/>
  <c r="CG44" i="3"/>
  <c r="CG27" i="3"/>
  <c r="CG48" i="3"/>
  <c r="CG43" i="3"/>
  <c r="CG61" i="3"/>
  <c r="CG60" i="3"/>
  <c r="CG42" i="3"/>
  <c r="CG41" i="3"/>
  <c r="CG26" i="3"/>
  <c r="CG47" i="3"/>
  <c r="CG40" i="3"/>
  <c r="CG39" i="3"/>
  <c r="CG70" i="3"/>
  <c r="CG25" i="3"/>
  <c r="CG38" i="3"/>
  <c r="CG9" i="3"/>
  <c r="CG24" i="3"/>
  <c r="CG23" i="3"/>
  <c r="CG46" i="3"/>
  <c r="CG22" i="3"/>
  <c r="CG59" i="3"/>
  <c r="CG21" i="3"/>
  <c r="CG8" i="3"/>
  <c r="CG58" i="3"/>
  <c r="CG7" i="3"/>
  <c r="CG37" i="3"/>
  <c r="CG36" i="3"/>
  <c r="CG5" i="3"/>
  <c r="CE20" i="3"/>
  <c r="CE19" i="3"/>
  <c r="CE57" i="3"/>
  <c r="CE78" i="3"/>
  <c r="CE35" i="3"/>
  <c r="CE18" i="3"/>
  <c r="CE69" i="3"/>
  <c r="CE77" i="3"/>
  <c r="CE76" i="3"/>
  <c r="CE68" i="3"/>
  <c r="CE67" i="3"/>
  <c r="CE34" i="3"/>
  <c r="CE17" i="3"/>
  <c r="CE33" i="3"/>
  <c r="CE16" i="3"/>
  <c r="CE66" i="3"/>
  <c r="CE15" i="3"/>
  <c r="CE75" i="3"/>
  <c r="CE74" i="3"/>
  <c r="CE56" i="3"/>
  <c r="CE6" i="3"/>
  <c r="CE73" i="3"/>
  <c r="CE65" i="3"/>
  <c r="CE64" i="3"/>
  <c r="CE63" i="3"/>
  <c r="CE55" i="3"/>
  <c r="CE54" i="3"/>
  <c r="CE53" i="3"/>
  <c r="CE52" i="3"/>
  <c r="CE51" i="3"/>
  <c r="CE45" i="3"/>
  <c r="CE32" i="3"/>
  <c r="CE31" i="3"/>
  <c r="CE14" i="3"/>
  <c r="CE13" i="3"/>
  <c r="CE12" i="3"/>
  <c r="CE11" i="3"/>
  <c r="CE72" i="3"/>
  <c r="CE30" i="3"/>
  <c r="CE50" i="3"/>
  <c r="CE10" i="3"/>
  <c r="CE29" i="3"/>
  <c r="CE62" i="3"/>
  <c r="CE49" i="3"/>
  <c r="CE28" i="3"/>
  <c r="CE71" i="3"/>
  <c r="CE44" i="3"/>
  <c r="CE27" i="3"/>
  <c r="CE48" i="3"/>
  <c r="CE43" i="3"/>
  <c r="CE61" i="3"/>
  <c r="CE60" i="3"/>
  <c r="CE42" i="3"/>
  <c r="CE41" i="3"/>
  <c r="CE26" i="3"/>
  <c r="CE47" i="3"/>
  <c r="CE40" i="3"/>
  <c r="CE39" i="3"/>
  <c r="CE70" i="3"/>
  <c r="CE25" i="3"/>
  <c r="CE38" i="3"/>
  <c r="CE9" i="3"/>
  <c r="CE24" i="3"/>
  <c r="CE23" i="3"/>
  <c r="CE46" i="3"/>
  <c r="CE22" i="3"/>
  <c r="CE59" i="3"/>
  <c r="CE21" i="3"/>
  <c r="CE8" i="3"/>
  <c r="CE58" i="3"/>
  <c r="CE7" i="3"/>
  <c r="CE37" i="3"/>
  <c r="CE36" i="3"/>
  <c r="CE5" i="3"/>
  <c r="CC20" i="3"/>
  <c r="CC19" i="3"/>
  <c r="CC57" i="3"/>
  <c r="CC78" i="3"/>
  <c r="CC35" i="3"/>
  <c r="CC18" i="3"/>
  <c r="CC69" i="3"/>
  <c r="CC77" i="3"/>
  <c r="CC76" i="3"/>
  <c r="CC68" i="3"/>
  <c r="CC67" i="3"/>
  <c r="CC34" i="3"/>
  <c r="CC17" i="3"/>
  <c r="CC33" i="3"/>
  <c r="CC16" i="3"/>
  <c r="CC66" i="3"/>
  <c r="CC15" i="3"/>
  <c r="CC75" i="3"/>
  <c r="CC74" i="3"/>
  <c r="CC56" i="3"/>
  <c r="CC6" i="3"/>
  <c r="CC73" i="3"/>
  <c r="CC65" i="3"/>
  <c r="CC64" i="3"/>
  <c r="CC63" i="3"/>
  <c r="CC55" i="3"/>
  <c r="CC54" i="3"/>
  <c r="CC53" i="3"/>
  <c r="CC52" i="3"/>
  <c r="CC51" i="3"/>
  <c r="CC45" i="3"/>
  <c r="CC32" i="3"/>
  <c r="CC31" i="3"/>
  <c r="CC14" i="3"/>
  <c r="CC13" i="3"/>
  <c r="CC12" i="3"/>
  <c r="CC11" i="3"/>
  <c r="CC72" i="3"/>
  <c r="CC30" i="3"/>
  <c r="CC50" i="3"/>
  <c r="CC10" i="3"/>
  <c r="CC29" i="3"/>
  <c r="CC62" i="3"/>
  <c r="CC49" i="3"/>
  <c r="CC28" i="3"/>
  <c r="CC71" i="3"/>
  <c r="CC44" i="3"/>
  <c r="CC27" i="3"/>
  <c r="CC48" i="3"/>
  <c r="CC43" i="3"/>
  <c r="CC61" i="3"/>
  <c r="CC60" i="3"/>
  <c r="CC42" i="3"/>
  <c r="CC41" i="3"/>
  <c r="CC26" i="3"/>
  <c r="CC47" i="3"/>
  <c r="CC40" i="3"/>
  <c r="CC39" i="3"/>
  <c r="CC70" i="3"/>
  <c r="CC25" i="3"/>
  <c r="CC38" i="3"/>
  <c r="CC9" i="3"/>
  <c r="CC24" i="3"/>
  <c r="CC23" i="3"/>
  <c r="CC46" i="3"/>
  <c r="CC22" i="3"/>
  <c r="CC59" i="3"/>
  <c r="CC21" i="3"/>
  <c r="CC8" i="3"/>
  <c r="CC58" i="3"/>
  <c r="CC7" i="3"/>
  <c r="CC37" i="3"/>
  <c r="CC36" i="3"/>
  <c r="CC5" i="3"/>
  <c r="CA20" i="3"/>
  <c r="CA19" i="3"/>
  <c r="CA57" i="3"/>
  <c r="CA78" i="3"/>
  <c r="CA35" i="3"/>
  <c r="CA18" i="3"/>
  <c r="CA69" i="3"/>
  <c r="CA77" i="3"/>
  <c r="CA76" i="3"/>
  <c r="CA68" i="3"/>
  <c r="CA67" i="3"/>
  <c r="CA34" i="3"/>
  <c r="CA17" i="3"/>
  <c r="CA33" i="3"/>
  <c r="CA16" i="3"/>
  <c r="CA66" i="3"/>
  <c r="CA15" i="3"/>
  <c r="CA75" i="3"/>
  <c r="CA74" i="3"/>
  <c r="CA56" i="3"/>
  <c r="CA6" i="3"/>
  <c r="CA73" i="3"/>
  <c r="CA65" i="3"/>
  <c r="CA64" i="3"/>
  <c r="CA63" i="3"/>
  <c r="CA55" i="3"/>
  <c r="CA54" i="3"/>
  <c r="CA53" i="3"/>
  <c r="CA52" i="3"/>
  <c r="CA51" i="3"/>
  <c r="CA45" i="3"/>
  <c r="CA32" i="3"/>
  <c r="CA31" i="3"/>
  <c r="CA14" i="3"/>
  <c r="CA13" i="3"/>
  <c r="CA12" i="3"/>
  <c r="CA11" i="3"/>
  <c r="CA72" i="3"/>
  <c r="CA30" i="3"/>
  <c r="CA50" i="3"/>
  <c r="CA10" i="3"/>
  <c r="CA29" i="3"/>
  <c r="CA62" i="3"/>
  <c r="CA49" i="3"/>
  <c r="CA28" i="3"/>
  <c r="CA71" i="3"/>
  <c r="CA44" i="3"/>
  <c r="CA27" i="3"/>
  <c r="CA48" i="3"/>
  <c r="CA43" i="3"/>
  <c r="CA61" i="3"/>
  <c r="CA60" i="3"/>
  <c r="CA42" i="3"/>
  <c r="CA41" i="3"/>
  <c r="CA26" i="3"/>
  <c r="CA47" i="3"/>
  <c r="CA40" i="3"/>
  <c r="CA39" i="3"/>
  <c r="CA70" i="3"/>
  <c r="CA25" i="3"/>
  <c r="CA38" i="3"/>
  <c r="CA9" i="3"/>
  <c r="CA24" i="3"/>
  <c r="CA23" i="3"/>
  <c r="CA46" i="3"/>
  <c r="CA22" i="3"/>
  <c r="CA59" i="3"/>
  <c r="CA21" i="3"/>
  <c r="CA8" i="3"/>
  <c r="CA58" i="3"/>
  <c r="CA7" i="3"/>
  <c r="CA37" i="3"/>
  <c r="CA36" i="3"/>
  <c r="CA5" i="3"/>
  <c r="BY20" i="3"/>
  <c r="BY19" i="3"/>
  <c r="BY57" i="3"/>
  <c r="BY78" i="3"/>
  <c r="BY35" i="3"/>
  <c r="BY18" i="3"/>
  <c r="BY69" i="3"/>
  <c r="BY77" i="3"/>
  <c r="BY76" i="3"/>
  <c r="BY68" i="3"/>
  <c r="BY67" i="3"/>
  <c r="BY34" i="3"/>
  <c r="BY17" i="3"/>
  <c r="BY33" i="3"/>
  <c r="BY16" i="3"/>
  <c r="BY66" i="3"/>
  <c r="BY15" i="3"/>
  <c r="BY75" i="3"/>
  <c r="BY74" i="3"/>
  <c r="BY56" i="3"/>
  <c r="BY6" i="3"/>
  <c r="BY73" i="3"/>
  <c r="BY65" i="3"/>
  <c r="BY64" i="3"/>
  <c r="BY63" i="3"/>
  <c r="BY55" i="3"/>
  <c r="BY54" i="3"/>
  <c r="BY53" i="3"/>
  <c r="BY52" i="3"/>
  <c r="BY51" i="3"/>
  <c r="BY45" i="3"/>
  <c r="BY32" i="3"/>
  <c r="BY31" i="3"/>
  <c r="BY14" i="3"/>
  <c r="BY13" i="3"/>
  <c r="BY12" i="3"/>
  <c r="BY11" i="3"/>
  <c r="BY72" i="3"/>
  <c r="BY30" i="3"/>
  <c r="BY50" i="3"/>
  <c r="BY10" i="3"/>
  <c r="BY29" i="3"/>
  <c r="BY62" i="3"/>
  <c r="BY49" i="3"/>
  <c r="BY28" i="3"/>
  <c r="BY71" i="3"/>
  <c r="BY44" i="3"/>
  <c r="BY27" i="3"/>
  <c r="BY48" i="3"/>
  <c r="BY43" i="3"/>
  <c r="BY61" i="3"/>
  <c r="BY60" i="3"/>
  <c r="BY42" i="3"/>
  <c r="BY41" i="3"/>
  <c r="BY26" i="3"/>
  <c r="BY47" i="3"/>
  <c r="BY40" i="3"/>
  <c r="BY39" i="3"/>
  <c r="BY70" i="3"/>
  <c r="BY25" i="3"/>
  <c r="BY38" i="3"/>
  <c r="BY9" i="3"/>
  <c r="BY24" i="3"/>
  <c r="BY23" i="3"/>
  <c r="BY46" i="3"/>
  <c r="BY22" i="3"/>
  <c r="BY59" i="3"/>
  <c r="BY21" i="3"/>
  <c r="BY8" i="3"/>
  <c r="BY58" i="3"/>
  <c r="BY7" i="3"/>
  <c r="BY37" i="3"/>
  <c r="BY36" i="3"/>
  <c r="BY5" i="3"/>
  <c r="BW20" i="3"/>
  <c r="BW19" i="3"/>
  <c r="BW57" i="3"/>
  <c r="BW78" i="3"/>
  <c r="BW35" i="3"/>
  <c r="BW18" i="3"/>
  <c r="BW69" i="3"/>
  <c r="BW77" i="3"/>
  <c r="BW76" i="3"/>
  <c r="BW68" i="3"/>
  <c r="BW67" i="3"/>
  <c r="BW34" i="3"/>
  <c r="BW17" i="3"/>
  <c r="BW33" i="3"/>
  <c r="BW16" i="3"/>
  <c r="BW66" i="3"/>
  <c r="BW15" i="3"/>
  <c r="BW75" i="3"/>
  <c r="BW74" i="3"/>
  <c r="BW56" i="3"/>
  <c r="BW6" i="3"/>
  <c r="BW73" i="3"/>
  <c r="BW65" i="3"/>
  <c r="BW64" i="3"/>
  <c r="BW63" i="3"/>
  <c r="BW55" i="3"/>
  <c r="BW54" i="3"/>
  <c r="BW53" i="3"/>
  <c r="BW52" i="3"/>
  <c r="BW51" i="3"/>
  <c r="BW45" i="3"/>
  <c r="BW32" i="3"/>
  <c r="BW31" i="3"/>
  <c r="BW14" i="3"/>
  <c r="BW13" i="3"/>
  <c r="BW12" i="3"/>
  <c r="BW11" i="3"/>
  <c r="BW72" i="3"/>
  <c r="BW30" i="3"/>
  <c r="BW50" i="3"/>
  <c r="BW10" i="3"/>
  <c r="BW29" i="3"/>
  <c r="BW62" i="3"/>
  <c r="BW49" i="3"/>
  <c r="BW28" i="3"/>
  <c r="BW71" i="3"/>
  <c r="BW44" i="3"/>
  <c r="BW27" i="3"/>
  <c r="BW48" i="3"/>
  <c r="BW43" i="3"/>
  <c r="BW61" i="3"/>
  <c r="BW60" i="3"/>
  <c r="BW42" i="3"/>
  <c r="BW41" i="3"/>
  <c r="BW26" i="3"/>
  <c r="BW47" i="3"/>
  <c r="BW40" i="3"/>
  <c r="BW39" i="3"/>
  <c r="BW70" i="3"/>
  <c r="BW25" i="3"/>
  <c r="BW38" i="3"/>
  <c r="BW9" i="3"/>
  <c r="BW24" i="3"/>
  <c r="BW23" i="3"/>
  <c r="BW46" i="3"/>
  <c r="BW22" i="3"/>
  <c r="BW59" i="3"/>
  <c r="BW21" i="3"/>
  <c r="BW8" i="3"/>
  <c r="BW58" i="3"/>
  <c r="BW7" i="3"/>
  <c r="BW37" i="3"/>
  <c r="BW36" i="3"/>
  <c r="BW5" i="3"/>
  <c r="BU20" i="3"/>
  <c r="BU19" i="3"/>
  <c r="BU57" i="3"/>
  <c r="BU78" i="3"/>
  <c r="BU35" i="3"/>
  <c r="BU18" i="3"/>
  <c r="BU69" i="3"/>
  <c r="BU77" i="3"/>
  <c r="BU76" i="3"/>
  <c r="BU68" i="3"/>
  <c r="BU67" i="3"/>
  <c r="BU34" i="3"/>
  <c r="BU17" i="3"/>
  <c r="BU33" i="3"/>
  <c r="BU16" i="3"/>
  <c r="BU66" i="3"/>
  <c r="BU15" i="3"/>
  <c r="BU75" i="3"/>
  <c r="BU74" i="3"/>
  <c r="BU56" i="3"/>
  <c r="BU6" i="3"/>
  <c r="BU73" i="3"/>
  <c r="BU65" i="3"/>
  <c r="BU64" i="3"/>
  <c r="BU63" i="3"/>
  <c r="BU55" i="3"/>
  <c r="BU54" i="3"/>
  <c r="BU53" i="3"/>
  <c r="BU52" i="3"/>
  <c r="BU51" i="3"/>
  <c r="BU45" i="3"/>
  <c r="BU32" i="3"/>
  <c r="BU31" i="3"/>
  <c r="BU14" i="3"/>
  <c r="BU13" i="3"/>
  <c r="BU12" i="3"/>
  <c r="BU11" i="3"/>
  <c r="BU72" i="3"/>
  <c r="BU30" i="3"/>
  <c r="BU50" i="3"/>
  <c r="BU10" i="3"/>
  <c r="BU29" i="3"/>
  <c r="BU62" i="3"/>
  <c r="BU49" i="3"/>
  <c r="BU28" i="3"/>
  <c r="BU71" i="3"/>
  <c r="BU44" i="3"/>
  <c r="BU27" i="3"/>
  <c r="BU48" i="3"/>
  <c r="BU43" i="3"/>
  <c r="BU61" i="3"/>
  <c r="BU60" i="3"/>
  <c r="BU42" i="3"/>
  <c r="BU41" i="3"/>
  <c r="BU26" i="3"/>
  <c r="BU47" i="3"/>
  <c r="BU40" i="3"/>
  <c r="BU39" i="3"/>
  <c r="BU70" i="3"/>
  <c r="BU25" i="3"/>
  <c r="BU38" i="3"/>
  <c r="BU9" i="3"/>
  <c r="BU24" i="3"/>
  <c r="BU23" i="3"/>
  <c r="BU46" i="3"/>
  <c r="BU22" i="3"/>
  <c r="BU59" i="3"/>
  <c r="BU21" i="3"/>
  <c r="BU8" i="3"/>
  <c r="BU58" i="3"/>
  <c r="BU7" i="3"/>
  <c r="BU37" i="3"/>
  <c r="BU36" i="3"/>
  <c r="BU5" i="3"/>
  <c r="BS20" i="3"/>
  <c r="BS19" i="3"/>
  <c r="BS57" i="3"/>
  <c r="BS78" i="3"/>
  <c r="BS35" i="3"/>
  <c r="BS18" i="3"/>
  <c r="BS69" i="3"/>
  <c r="BS77" i="3"/>
  <c r="BS76" i="3"/>
  <c r="BS68" i="3"/>
  <c r="BS67" i="3"/>
  <c r="BS34" i="3"/>
  <c r="BS17" i="3"/>
  <c r="BS33" i="3"/>
  <c r="BS16" i="3"/>
  <c r="BS66" i="3"/>
  <c r="BS15" i="3"/>
  <c r="BS75" i="3"/>
  <c r="BS74" i="3"/>
  <c r="BS56" i="3"/>
  <c r="BS6" i="3"/>
  <c r="BS73" i="3"/>
  <c r="BS65" i="3"/>
  <c r="BS64" i="3"/>
  <c r="BS63" i="3"/>
  <c r="BS55" i="3"/>
  <c r="BS54" i="3"/>
  <c r="BS53" i="3"/>
  <c r="BS52" i="3"/>
  <c r="BS51" i="3"/>
  <c r="BS45" i="3"/>
  <c r="BS32" i="3"/>
  <c r="BS31" i="3"/>
  <c r="BS14" i="3"/>
  <c r="BS13" i="3"/>
  <c r="BS12" i="3"/>
  <c r="BS11" i="3"/>
  <c r="BS72" i="3"/>
  <c r="BS30" i="3"/>
  <c r="BS50" i="3"/>
  <c r="BS10" i="3"/>
  <c r="BS29" i="3"/>
  <c r="BS62" i="3"/>
  <c r="BS49" i="3"/>
  <c r="BS28" i="3"/>
  <c r="BS71" i="3"/>
  <c r="BS44" i="3"/>
  <c r="BS27" i="3"/>
  <c r="BS48" i="3"/>
  <c r="BS43" i="3"/>
  <c r="BS61" i="3"/>
  <c r="BS60" i="3"/>
  <c r="BS42" i="3"/>
  <c r="BS41" i="3"/>
  <c r="BS26" i="3"/>
  <c r="BS47" i="3"/>
  <c r="BS40" i="3"/>
  <c r="BS39" i="3"/>
  <c r="BS70" i="3"/>
  <c r="BS25" i="3"/>
  <c r="BS38" i="3"/>
  <c r="BS9" i="3"/>
  <c r="BS24" i="3"/>
  <c r="BS23" i="3"/>
  <c r="BS46" i="3"/>
  <c r="BS22" i="3"/>
  <c r="BS59" i="3"/>
  <c r="BS21" i="3"/>
  <c r="BS8" i="3"/>
  <c r="BS58" i="3"/>
  <c r="BS7" i="3"/>
  <c r="BS37" i="3"/>
  <c r="BS36" i="3"/>
  <c r="BS5" i="3"/>
  <c r="BQ20" i="3"/>
  <c r="BQ19" i="3"/>
  <c r="BQ57" i="3"/>
  <c r="BQ78" i="3"/>
  <c r="BQ35" i="3"/>
  <c r="BQ18" i="3"/>
  <c r="BQ69" i="3"/>
  <c r="BQ77" i="3"/>
  <c r="BQ76" i="3"/>
  <c r="BQ68" i="3"/>
  <c r="BQ67" i="3"/>
  <c r="BQ34" i="3"/>
  <c r="BQ17" i="3"/>
  <c r="BQ33" i="3"/>
  <c r="BQ16" i="3"/>
  <c r="BQ66" i="3"/>
  <c r="BQ15" i="3"/>
  <c r="BQ75" i="3"/>
  <c r="BQ74" i="3"/>
  <c r="BQ56" i="3"/>
  <c r="BQ6" i="3"/>
  <c r="BQ73" i="3"/>
  <c r="BQ65" i="3"/>
  <c r="BQ64" i="3"/>
  <c r="BQ63" i="3"/>
  <c r="BQ55" i="3"/>
  <c r="BQ54" i="3"/>
  <c r="BQ53" i="3"/>
  <c r="BQ52" i="3"/>
  <c r="BQ51" i="3"/>
  <c r="BQ45" i="3"/>
  <c r="BQ32" i="3"/>
  <c r="BQ31" i="3"/>
  <c r="BQ14" i="3"/>
  <c r="BQ13" i="3"/>
  <c r="BQ12" i="3"/>
  <c r="BQ11" i="3"/>
  <c r="BQ72" i="3"/>
  <c r="BQ30" i="3"/>
  <c r="BQ50" i="3"/>
  <c r="BQ10" i="3"/>
  <c r="BQ29" i="3"/>
  <c r="BQ62" i="3"/>
  <c r="BQ49" i="3"/>
  <c r="BQ28" i="3"/>
  <c r="BQ71" i="3"/>
  <c r="BQ44" i="3"/>
  <c r="BQ27" i="3"/>
  <c r="BQ48" i="3"/>
  <c r="BQ43" i="3"/>
  <c r="BQ61" i="3"/>
  <c r="BQ60" i="3"/>
  <c r="BQ42" i="3"/>
  <c r="BQ41" i="3"/>
  <c r="BQ26" i="3"/>
  <c r="BQ47" i="3"/>
  <c r="BQ40" i="3"/>
  <c r="BQ39" i="3"/>
  <c r="BQ70" i="3"/>
  <c r="BQ25" i="3"/>
  <c r="BQ38" i="3"/>
  <c r="BQ9" i="3"/>
  <c r="BQ24" i="3"/>
  <c r="BQ23" i="3"/>
  <c r="BQ46" i="3"/>
  <c r="BQ22" i="3"/>
  <c r="BQ59" i="3"/>
  <c r="BQ21" i="3"/>
  <c r="BQ8" i="3"/>
  <c r="BQ58" i="3"/>
  <c r="BQ7" i="3"/>
  <c r="BQ37" i="3"/>
  <c r="BQ36" i="3"/>
  <c r="BQ5" i="3"/>
  <c r="T4" i="9" s="1"/>
  <c r="BO20" i="3"/>
  <c r="BO19" i="3"/>
  <c r="BO57" i="3"/>
  <c r="BO78" i="3"/>
  <c r="BO35" i="3"/>
  <c r="BO18" i="3"/>
  <c r="BO69" i="3"/>
  <c r="BO77" i="3"/>
  <c r="BO76" i="3"/>
  <c r="BO68" i="3"/>
  <c r="BO67" i="3"/>
  <c r="BO34" i="3"/>
  <c r="BO17" i="3"/>
  <c r="BO33" i="3"/>
  <c r="BO16" i="3"/>
  <c r="BO66" i="3"/>
  <c r="BO15" i="3"/>
  <c r="BO75" i="3"/>
  <c r="BO74" i="3"/>
  <c r="BO56" i="3"/>
  <c r="BO6" i="3"/>
  <c r="BO73" i="3"/>
  <c r="BO65" i="3"/>
  <c r="BO64" i="3"/>
  <c r="BO63" i="3"/>
  <c r="BO55" i="3"/>
  <c r="BO54" i="3"/>
  <c r="BO53" i="3"/>
  <c r="BO52" i="3"/>
  <c r="BO51" i="3"/>
  <c r="BO45" i="3"/>
  <c r="BO32" i="3"/>
  <c r="BO31" i="3"/>
  <c r="BO14" i="3"/>
  <c r="BO13" i="3"/>
  <c r="BO12" i="3"/>
  <c r="BO11" i="3"/>
  <c r="BO72" i="3"/>
  <c r="BO30" i="3"/>
  <c r="BO50" i="3"/>
  <c r="BO10" i="3"/>
  <c r="BO29" i="3"/>
  <c r="BO62" i="3"/>
  <c r="BO49" i="3"/>
  <c r="BO28" i="3"/>
  <c r="BO71" i="3"/>
  <c r="BO44" i="3"/>
  <c r="BO27" i="3"/>
  <c r="BO48" i="3"/>
  <c r="BO43" i="3"/>
  <c r="BO61" i="3"/>
  <c r="BO60" i="3"/>
  <c r="BO42" i="3"/>
  <c r="BO41" i="3"/>
  <c r="BO26" i="3"/>
  <c r="BO47" i="3"/>
  <c r="BO40" i="3"/>
  <c r="BO39" i="3"/>
  <c r="BO70" i="3"/>
  <c r="BO25" i="3"/>
  <c r="BO38" i="3"/>
  <c r="BO9" i="3"/>
  <c r="BO24" i="3"/>
  <c r="BO23" i="3"/>
  <c r="BO46" i="3"/>
  <c r="BO22" i="3"/>
  <c r="BO59" i="3"/>
  <c r="BO21" i="3"/>
  <c r="BO8" i="3"/>
  <c r="BO58" i="3"/>
  <c r="BO7" i="3"/>
  <c r="BO37" i="3"/>
  <c r="BO36" i="3"/>
  <c r="BO5" i="3"/>
  <c r="BM20" i="3"/>
  <c r="BM19" i="3"/>
  <c r="BM57" i="3"/>
  <c r="BM78" i="3"/>
  <c r="BM35" i="3"/>
  <c r="BM18" i="3"/>
  <c r="BM69" i="3"/>
  <c r="BM77" i="3"/>
  <c r="BM76" i="3"/>
  <c r="BM68" i="3"/>
  <c r="BM67" i="3"/>
  <c r="BM34" i="3"/>
  <c r="BM17" i="3"/>
  <c r="BM33" i="3"/>
  <c r="BM16" i="3"/>
  <c r="BM66" i="3"/>
  <c r="BM15" i="3"/>
  <c r="BM75" i="3"/>
  <c r="BM74" i="3"/>
  <c r="BM56" i="3"/>
  <c r="BM6" i="3"/>
  <c r="BM73" i="3"/>
  <c r="BM65" i="3"/>
  <c r="BM64" i="3"/>
  <c r="BM63" i="3"/>
  <c r="BM55" i="3"/>
  <c r="BM54" i="3"/>
  <c r="BM53" i="3"/>
  <c r="BM52" i="3"/>
  <c r="BM51" i="3"/>
  <c r="BM45" i="3"/>
  <c r="BM32" i="3"/>
  <c r="BM31" i="3"/>
  <c r="BM14" i="3"/>
  <c r="BM13" i="3"/>
  <c r="BM12" i="3"/>
  <c r="BM11" i="3"/>
  <c r="BM72" i="3"/>
  <c r="BM30" i="3"/>
  <c r="BM50" i="3"/>
  <c r="BM10" i="3"/>
  <c r="BM29" i="3"/>
  <c r="BM62" i="3"/>
  <c r="BM49" i="3"/>
  <c r="BM28" i="3"/>
  <c r="BM71" i="3"/>
  <c r="BM44" i="3"/>
  <c r="BM27" i="3"/>
  <c r="BM48" i="3"/>
  <c r="BM43" i="3"/>
  <c r="BM61" i="3"/>
  <c r="BM60" i="3"/>
  <c r="BM42" i="3"/>
  <c r="BM41" i="3"/>
  <c r="BM26" i="3"/>
  <c r="BM47" i="3"/>
  <c r="BM40" i="3"/>
  <c r="BM39" i="3"/>
  <c r="BM70" i="3"/>
  <c r="BM25" i="3"/>
  <c r="BM38" i="3"/>
  <c r="BM9" i="3"/>
  <c r="BM24" i="3"/>
  <c r="BM23" i="3"/>
  <c r="BM46" i="3"/>
  <c r="BM22" i="3"/>
  <c r="BM59" i="3"/>
  <c r="BM21" i="3"/>
  <c r="BM8" i="3"/>
  <c r="BM58" i="3"/>
  <c r="BM7" i="3"/>
  <c r="BM37" i="3"/>
  <c r="BM36" i="3"/>
  <c r="BM5" i="3"/>
  <c r="BK20" i="3"/>
  <c r="BK19" i="3"/>
  <c r="BK57" i="3"/>
  <c r="BK78" i="3"/>
  <c r="BK35" i="3"/>
  <c r="BK18" i="3"/>
  <c r="BK69" i="3"/>
  <c r="BK77" i="3"/>
  <c r="BK76" i="3"/>
  <c r="BK68" i="3"/>
  <c r="BK67" i="3"/>
  <c r="BK34" i="3"/>
  <c r="BK17" i="3"/>
  <c r="BK33" i="3"/>
  <c r="BK16" i="3"/>
  <c r="BK66" i="3"/>
  <c r="BK15" i="3"/>
  <c r="BK75" i="3"/>
  <c r="BK74" i="3"/>
  <c r="BK56" i="3"/>
  <c r="BK6" i="3"/>
  <c r="BK73" i="3"/>
  <c r="BK65" i="3"/>
  <c r="BK64" i="3"/>
  <c r="BK63" i="3"/>
  <c r="BK55" i="3"/>
  <c r="BK54" i="3"/>
  <c r="BK53" i="3"/>
  <c r="BK52" i="3"/>
  <c r="BK51" i="3"/>
  <c r="BK45" i="3"/>
  <c r="BK32" i="3"/>
  <c r="BK31" i="3"/>
  <c r="BK14" i="3"/>
  <c r="BK13" i="3"/>
  <c r="BK12" i="3"/>
  <c r="BK11" i="3"/>
  <c r="BK72" i="3"/>
  <c r="BK30" i="3"/>
  <c r="BK50" i="3"/>
  <c r="BK10" i="3"/>
  <c r="BK29" i="3"/>
  <c r="BK62" i="3"/>
  <c r="BK49" i="3"/>
  <c r="BK28" i="3"/>
  <c r="BK71" i="3"/>
  <c r="BK44" i="3"/>
  <c r="BK27" i="3"/>
  <c r="BK48" i="3"/>
  <c r="BK43" i="3"/>
  <c r="BK61" i="3"/>
  <c r="BK60" i="3"/>
  <c r="BK42" i="3"/>
  <c r="BK41" i="3"/>
  <c r="BK26" i="3"/>
  <c r="BK47" i="3"/>
  <c r="BK40" i="3"/>
  <c r="BK39" i="3"/>
  <c r="BK70" i="3"/>
  <c r="BK25" i="3"/>
  <c r="BK38" i="3"/>
  <c r="BK9" i="3"/>
  <c r="BK24" i="3"/>
  <c r="BK23" i="3"/>
  <c r="BK46" i="3"/>
  <c r="BK22" i="3"/>
  <c r="BK59" i="3"/>
  <c r="BK21" i="3"/>
  <c r="BK8" i="3"/>
  <c r="BK58" i="3"/>
  <c r="BK7" i="3"/>
  <c r="BK37" i="3"/>
  <c r="BK36" i="3"/>
  <c r="BK5" i="3"/>
  <c r="BI20" i="3"/>
  <c r="BI19" i="3"/>
  <c r="BI57" i="3"/>
  <c r="BI78" i="3"/>
  <c r="BI35" i="3"/>
  <c r="BI18" i="3"/>
  <c r="BI69" i="3"/>
  <c r="BI77" i="3"/>
  <c r="BI76" i="3"/>
  <c r="BI68" i="3"/>
  <c r="BI67" i="3"/>
  <c r="BI34" i="3"/>
  <c r="BI17" i="3"/>
  <c r="BI33" i="3"/>
  <c r="BI16" i="3"/>
  <c r="BI66" i="3"/>
  <c r="BI15" i="3"/>
  <c r="BI75" i="3"/>
  <c r="BI74" i="3"/>
  <c r="BI56" i="3"/>
  <c r="BI6" i="3"/>
  <c r="BI73" i="3"/>
  <c r="BI65" i="3"/>
  <c r="BI64" i="3"/>
  <c r="BI63" i="3"/>
  <c r="BI55" i="3"/>
  <c r="BI54" i="3"/>
  <c r="BI53" i="3"/>
  <c r="BI52" i="3"/>
  <c r="BI51" i="3"/>
  <c r="BI45" i="3"/>
  <c r="BI32" i="3"/>
  <c r="BI31" i="3"/>
  <c r="BI14" i="3"/>
  <c r="BI13" i="3"/>
  <c r="BI12" i="3"/>
  <c r="BI11" i="3"/>
  <c r="BI72" i="3"/>
  <c r="BI30" i="3"/>
  <c r="BI50" i="3"/>
  <c r="BI10" i="3"/>
  <c r="BI29" i="3"/>
  <c r="BI62" i="3"/>
  <c r="BI49" i="3"/>
  <c r="BI28" i="3"/>
  <c r="BI71" i="3"/>
  <c r="BI44" i="3"/>
  <c r="BI27" i="3"/>
  <c r="BI48" i="3"/>
  <c r="BI43" i="3"/>
  <c r="BI61" i="3"/>
  <c r="BI60" i="3"/>
  <c r="BI42" i="3"/>
  <c r="BI41" i="3"/>
  <c r="BI26" i="3"/>
  <c r="BI47" i="3"/>
  <c r="BI40" i="3"/>
  <c r="BI39" i="3"/>
  <c r="BI70" i="3"/>
  <c r="BI25" i="3"/>
  <c r="BI38" i="3"/>
  <c r="BI9" i="3"/>
  <c r="BI24" i="3"/>
  <c r="BI23" i="3"/>
  <c r="BI46" i="3"/>
  <c r="BI22" i="3"/>
  <c r="BI59" i="3"/>
  <c r="BI21" i="3"/>
  <c r="BI8" i="3"/>
  <c r="BI58" i="3"/>
  <c r="BI7" i="3"/>
  <c r="BI37" i="3"/>
  <c r="BI36" i="3"/>
  <c r="BI5" i="3"/>
  <c r="BG20" i="3"/>
  <c r="BG19" i="3"/>
  <c r="BG57" i="3"/>
  <c r="BG78" i="3"/>
  <c r="BG35" i="3"/>
  <c r="BG18" i="3"/>
  <c r="BG69" i="3"/>
  <c r="BG77" i="3"/>
  <c r="BG76" i="3"/>
  <c r="BG68" i="3"/>
  <c r="BG67" i="3"/>
  <c r="BG34" i="3"/>
  <c r="BG17" i="3"/>
  <c r="BG33" i="3"/>
  <c r="BG16" i="3"/>
  <c r="BG66" i="3"/>
  <c r="BG15" i="3"/>
  <c r="BG75" i="3"/>
  <c r="BG74" i="3"/>
  <c r="BG56" i="3"/>
  <c r="BG6" i="3"/>
  <c r="BG73" i="3"/>
  <c r="BG65" i="3"/>
  <c r="BG64" i="3"/>
  <c r="BG63" i="3"/>
  <c r="BG55" i="3"/>
  <c r="BG54" i="3"/>
  <c r="BG53" i="3"/>
  <c r="BG52" i="3"/>
  <c r="BG51" i="3"/>
  <c r="BG45" i="3"/>
  <c r="BG32" i="3"/>
  <c r="BG31" i="3"/>
  <c r="BG14" i="3"/>
  <c r="BG13" i="3"/>
  <c r="BG12" i="3"/>
  <c r="BG11" i="3"/>
  <c r="BG72" i="3"/>
  <c r="BG30" i="3"/>
  <c r="BG50" i="3"/>
  <c r="BG10" i="3"/>
  <c r="BG29" i="3"/>
  <c r="BG62" i="3"/>
  <c r="BG49" i="3"/>
  <c r="BG28" i="3"/>
  <c r="BG71" i="3"/>
  <c r="BG44" i="3"/>
  <c r="BG27" i="3"/>
  <c r="BG48" i="3"/>
  <c r="BG43" i="3"/>
  <c r="BG61" i="3"/>
  <c r="BG60" i="3"/>
  <c r="BG42" i="3"/>
  <c r="BG41" i="3"/>
  <c r="BG26" i="3"/>
  <c r="BG47" i="3"/>
  <c r="BG40" i="3"/>
  <c r="BG39" i="3"/>
  <c r="BG70" i="3"/>
  <c r="BG25" i="3"/>
  <c r="BG38" i="3"/>
  <c r="BG9" i="3"/>
  <c r="BG24" i="3"/>
  <c r="BG23" i="3"/>
  <c r="BG46" i="3"/>
  <c r="BG22" i="3"/>
  <c r="BG59" i="3"/>
  <c r="BG21" i="3"/>
  <c r="BG8" i="3"/>
  <c r="BG58" i="3"/>
  <c r="BG7" i="3"/>
  <c r="BG37" i="3"/>
  <c r="BG36" i="3"/>
  <c r="BG5" i="3"/>
  <c r="BE20" i="3"/>
  <c r="BE19" i="3"/>
  <c r="BE57" i="3"/>
  <c r="BE78" i="3"/>
  <c r="BE35" i="3"/>
  <c r="BE18" i="3"/>
  <c r="BE69" i="3"/>
  <c r="BE77" i="3"/>
  <c r="BE76" i="3"/>
  <c r="BE68" i="3"/>
  <c r="BE67" i="3"/>
  <c r="BE34" i="3"/>
  <c r="BE17" i="3"/>
  <c r="BE33" i="3"/>
  <c r="BE16" i="3"/>
  <c r="BE66" i="3"/>
  <c r="BE15" i="3"/>
  <c r="BE75" i="3"/>
  <c r="BE74" i="3"/>
  <c r="BE56" i="3"/>
  <c r="BE6" i="3"/>
  <c r="BE73" i="3"/>
  <c r="BE65" i="3"/>
  <c r="BE64" i="3"/>
  <c r="BE63" i="3"/>
  <c r="BE55" i="3"/>
  <c r="BE54" i="3"/>
  <c r="BE53" i="3"/>
  <c r="BE52" i="3"/>
  <c r="BE51" i="3"/>
  <c r="BE45" i="3"/>
  <c r="BE32" i="3"/>
  <c r="BE31" i="3"/>
  <c r="BE14" i="3"/>
  <c r="BE13" i="3"/>
  <c r="BE12" i="3"/>
  <c r="BE11" i="3"/>
  <c r="BE72" i="3"/>
  <c r="BE30" i="3"/>
  <c r="BE50" i="3"/>
  <c r="BE10" i="3"/>
  <c r="BE29" i="3"/>
  <c r="BE62" i="3"/>
  <c r="BE49" i="3"/>
  <c r="BE28" i="3"/>
  <c r="BE71" i="3"/>
  <c r="BE44" i="3"/>
  <c r="BE27" i="3"/>
  <c r="BE48" i="3"/>
  <c r="BE43" i="3"/>
  <c r="BE61" i="3"/>
  <c r="BE60" i="3"/>
  <c r="BE42" i="3"/>
  <c r="BE41" i="3"/>
  <c r="BE26" i="3"/>
  <c r="BE47" i="3"/>
  <c r="BE40" i="3"/>
  <c r="BE39" i="3"/>
  <c r="BE70" i="3"/>
  <c r="BE25" i="3"/>
  <c r="BE38" i="3"/>
  <c r="BE9" i="3"/>
  <c r="BE24" i="3"/>
  <c r="BE23" i="3"/>
  <c r="BE46" i="3"/>
  <c r="BE22" i="3"/>
  <c r="BE59" i="3"/>
  <c r="BE21" i="3"/>
  <c r="BE8" i="3"/>
  <c r="BE58" i="3"/>
  <c r="BE7" i="3"/>
  <c r="BE37" i="3"/>
  <c r="BE36" i="3"/>
  <c r="BE5" i="3"/>
  <c r="S4" i="9" s="1"/>
  <c r="BC20" i="3"/>
  <c r="BC19" i="3"/>
  <c r="BC57" i="3"/>
  <c r="BC78" i="3"/>
  <c r="BC35" i="3"/>
  <c r="BC18" i="3"/>
  <c r="BC69" i="3"/>
  <c r="BC77" i="3"/>
  <c r="BC76" i="3"/>
  <c r="BC68" i="3"/>
  <c r="BC67" i="3"/>
  <c r="BC34" i="3"/>
  <c r="BC17" i="3"/>
  <c r="BC33" i="3"/>
  <c r="BC16" i="3"/>
  <c r="BC66" i="3"/>
  <c r="BC15" i="3"/>
  <c r="BC75" i="3"/>
  <c r="BC74" i="3"/>
  <c r="BC56" i="3"/>
  <c r="BC6" i="3"/>
  <c r="BC73" i="3"/>
  <c r="BC65" i="3"/>
  <c r="BC64" i="3"/>
  <c r="BC63" i="3"/>
  <c r="BC55" i="3"/>
  <c r="BC54" i="3"/>
  <c r="BC53" i="3"/>
  <c r="BC52" i="3"/>
  <c r="BC51" i="3"/>
  <c r="BC45" i="3"/>
  <c r="BC32" i="3"/>
  <c r="BC31" i="3"/>
  <c r="BC14" i="3"/>
  <c r="BC13" i="3"/>
  <c r="BC12" i="3"/>
  <c r="BC11" i="3"/>
  <c r="BC72" i="3"/>
  <c r="BC30" i="3"/>
  <c r="BC50" i="3"/>
  <c r="BC10" i="3"/>
  <c r="BC29" i="3"/>
  <c r="BC62" i="3"/>
  <c r="BC49" i="3"/>
  <c r="BC28" i="3"/>
  <c r="BC71" i="3"/>
  <c r="BC44" i="3"/>
  <c r="BC27" i="3"/>
  <c r="BC48" i="3"/>
  <c r="BC43" i="3"/>
  <c r="BC61" i="3"/>
  <c r="BC60" i="3"/>
  <c r="BC42" i="3"/>
  <c r="BC41" i="3"/>
  <c r="BC26" i="3"/>
  <c r="BC47" i="3"/>
  <c r="BC40" i="3"/>
  <c r="BC39" i="3"/>
  <c r="BC70" i="3"/>
  <c r="BC25" i="3"/>
  <c r="BC38" i="3"/>
  <c r="BC9" i="3"/>
  <c r="BC24" i="3"/>
  <c r="BC23" i="3"/>
  <c r="BC46" i="3"/>
  <c r="BC22" i="3"/>
  <c r="BC59" i="3"/>
  <c r="BC21" i="3"/>
  <c r="BC8" i="3"/>
  <c r="BC58" i="3"/>
  <c r="BC7" i="3"/>
  <c r="BC37" i="3"/>
  <c r="BC36" i="3"/>
  <c r="BC5" i="3"/>
  <c r="BA20" i="3"/>
  <c r="BA19" i="3"/>
  <c r="BA57" i="3"/>
  <c r="BA78" i="3"/>
  <c r="BA35" i="3"/>
  <c r="BA18" i="3"/>
  <c r="BA69" i="3"/>
  <c r="BA77" i="3"/>
  <c r="BA76" i="3"/>
  <c r="BA68" i="3"/>
  <c r="BA67" i="3"/>
  <c r="BA34" i="3"/>
  <c r="BA17" i="3"/>
  <c r="BA33" i="3"/>
  <c r="BA16" i="3"/>
  <c r="BA66" i="3"/>
  <c r="BA15" i="3"/>
  <c r="BA75" i="3"/>
  <c r="BA74" i="3"/>
  <c r="BA56" i="3"/>
  <c r="BA6" i="3"/>
  <c r="BA73" i="3"/>
  <c r="BA65" i="3"/>
  <c r="BA64" i="3"/>
  <c r="BA63" i="3"/>
  <c r="BA55" i="3"/>
  <c r="BA54" i="3"/>
  <c r="BA53" i="3"/>
  <c r="BA52" i="3"/>
  <c r="BA51" i="3"/>
  <c r="BA45" i="3"/>
  <c r="BA32" i="3"/>
  <c r="BA31" i="3"/>
  <c r="BA14" i="3"/>
  <c r="BA13" i="3"/>
  <c r="BA12" i="3"/>
  <c r="BA11" i="3"/>
  <c r="BA72" i="3"/>
  <c r="BA30" i="3"/>
  <c r="BA50" i="3"/>
  <c r="BA10" i="3"/>
  <c r="BA29" i="3"/>
  <c r="BA62" i="3"/>
  <c r="BA49" i="3"/>
  <c r="BA28" i="3"/>
  <c r="BA71" i="3"/>
  <c r="BA44" i="3"/>
  <c r="BA27" i="3"/>
  <c r="BA48" i="3"/>
  <c r="BA43" i="3"/>
  <c r="BA61" i="3"/>
  <c r="BA60" i="3"/>
  <c r="BA42" i="3"/>
  <c r="BA41" i="3"/>
  <c r="BA26" i="3"/>
  <c r="BA47" i="3"/>
  <c r="BA40" i="3"/>
  <c r="BA39" i="3"/>
  <c r="BA70" i="3"/>
  <c r="BA25" i="3"/>
  <c r="BA38" i="3"/>
  <c r="BA9" i="3"/>
  <c r="BA24" i="3"/>
  <c r="BA23" i="3"/>
  <c r="BA46" i="3"/>
  <c r="BA22" i="3"/>
  <c r="BA59" i="3"/>
  <c r="BA21" i="3"/>
  <c r="BA8" i="3"/>
  <c r="BA58" i="3"/>
  <c r="BA7" i="3"/>
  <c r="BA37" i="3"/>
  <c r="BA36" i="3"/>
  <c r="BA5" i="3"/>
  <c r="AY20" i="3"/>
  <c r="AY19" i="3"/>
  <c r="AY57" i="3"/>
  <c r="AY78" i="3"/>
  <c r="AY35" i="3"/>
  <c r="AY18" i="3"/>
  <c r="AY69" i="3"/>
  <c r="AY77" i="3"/>
  <c r="AY76" i="3"/>
  <c r="AY68" i="3"/>
  <c r="AY67" i="3"/>
  <c r="AY34" i="3"/>
  <c r="AY17" i="3"/>
  <c r="AY33" i="3"/>
  <c r="AY16" i="3"/>
  <c r="AY66" i="3"/>
  <c r="AY15" i="3"/>
  <c r="AY75" i="3"/>
  <c r="AY74" i="3"/>
  <c r="AY56" i="3"/>
  <c r="AY6" i="3"/>
  <c r="AY73" i="3"/>
  <c r="AY65" i="3"/>
  <c r="AY64" i="3"/>
  <c r="AY63" i="3"/>
  <c r="AY55" i="3"/>
  <c r="AY54" i="3"/>
  <c r="AY53" i="3"/>
  <c r="AY52" i="3"/>
  <c r="AY51" i="3"/>
  <c r="AY45" i="3"/>
  <c r="AY32" i="3"/>
  <c r="AY31" i="3"/>
  <c r="AY14" i="3"/>
  <c r="AY13" i="3"/>
  <c r="AY12" i="3"/>
  <c r="AY11" i="3"/>
  <c r="AY72" i="3"/>
  <c r="AY30" i="3"/>
  <c r="AY50" i="3"/>
  <c r="AY10" i="3"/>
  <c r="AY29" i="3"/>
  <c r="AY62" i="3"/>
  <c r="AY49" i="3"/>
  <c r="AY28" i="3"/>
  <c r="AY71" i="3"/>
  <c r="AY44" i="3"/>
  <c r="AY27" i="3"/>
  <c r="AY48" i="3"/>
  <c r="AY43" i="3"/>
  <c r="AY61" i="3"/>
  <c r="AY60" i="3"/>
  <c r="AY42" i="3"/>
  <c r="AY41" i="3"/>
  <c r="AY26" i="3"/>
  <c r="AY47" i="3"/>
  <c r="AY40" i="3"/>
  <c r="AY39" i="3"/>
  <c r="AY70" i="3"/>
  <c r="AY25" i="3"/>
  <c r="AY38" i="3"/>
  <c r="AY9" i="3"/>
  <c r="AY24" i="3"/>
  <c r="AY23" i="3"/>
  <c r="AY46" i="3"/>
  <c r="AY22" i="3"/>
  <c r="AY59" i="3"/>
  <c r="AY21" i="3"/>
  <c r="AY8" i="3"/>
  <c r="AY58" i="3"/>
  <c r="AY7" i="3"/>
  <c r="AY37" i="3"/>
  <c r="AY36" i="3"/>
  <c r="AY5" i="3"/>
  <c r="AW20" i="3"/>
  <c r="AW19" i="3"/>
  <c r="AW57" i="3"/>
  <c r="AW78" i="3"/>
  <c r="AW35" i="3"/>
  <c r="AW18" i="3"/>
  <c r="AW69" i="3"/>
  <c r="AW77" i="3"/>
  <c r="AW76" i="3"/>
  <c r="AW68" i="3"/>
  <c r="AW67" i="3"/>
  <c r="AW34" i="3"/>
  <c r="AW17" i="3"/>
  <c r="AW33" i="3"/>
  <c r="AW16" i="3"/>
  <c r="AW66" i="3"/>
  <c r="AW15" i="3"/>
  <c r="AW75" i="3"/>
  <c r="AW74" i="3"/>
  <c r="AW56" i="3"/>
  <c r="AW6" i="3"/>
  <c r="AW73" i="3"/>
  <c r="AW65" i="3"/>
  <c r="AW64" i="3"/>
  <c r="AW63" i="3"/>
  <c r="AW55" i="3"/>
  <c r="AW54" i="3"/>
  <c r="AW53" i="3"/>
  <c r="AW52" i="3"/>
  <c r="AW51" i="3"/>
  <c r="AW45" i="3"/>
  <c r="AW32" i="3"/>
  <c r="AW31" i="3"/>
  <c r="AW14" i="3"/>
  <c r="AW13" i="3"/>
  <c r="AW12" i="3"/>
  <c r="AW11" i="3"/>
  <c r="AW72" i="3"/>
  <c r="AW30" i="3"/>
  <c r="AW50" i="3"/>
  <c r="AW10" i="3"/>
  <c r="AW29" i="3"/>
  <c r="AW62" i="3"/>
  <c r="AW49" i="3"/>
  <c r="AW28" i="3"/>
  <c r="AW71" i="3"/>
  <c r="AW44" i="3"/>
  <c r="AW27" i="3"/>
  <c r="AW48" i="3"/>
  <c r="AW43" i="3"/>
  <c r="AW61" i="3"/>
  <c r="AW60" i="3"/>
  <c r="AW42" i="3"/>
  <c r="AW41" i="3"/>
  <c r="AW26" i="3"/>
  <c r="AW47" i="3"/>
  <c r="AW40" i="3"/>
  <c r="AW39" i="3"/>
  <c r="AW70" i="3"/>
  <c r="AW25" i="3"/>
  <c r="AW38" i="3"/>
  <c r="AW9" i="3"/>
  <c r="AW24" i="3"/>
  <c r="AW23" i="3"/>
  <c r="AW46" i="3"/>
  <c r="AW22" i="3"/>
  <c r="AW59" i="3"/>
  <c r="AW21" i="3"/>
  <c r="AW8" i="3"/>
  <c r="AW58" i="3"/>
  <c r="AW7" i="3"/>
  <c r="AW37" i="3"/>
  <c r="AW36" i="3"/>
  <c r="AW5" i="3"/>
  <c r="AU20" i="3"/>
  <c r="AU19" i="3"/>
  <c r="AU57" i="3"/>
  <c r="AU78" i="3"/>
  <c r="AU35" i="3"/>
  <c r="AU18" i="3"/>
  <c r="AU69" i="3"/>
  <c r="AU77" i="3"/>
  <c r="AU76" i="3"/>
  <c r="AU68" i="3"/>
  <c r="AU67" i="3"/>
  <c r="AU34" i="3"/>
  <c r="AU17" i="3"/>
  <c r="AU33" i="3"/>
  <c r="AU16" i="3"/>
  <c r="AU66" i="3"/>
  <c r="AU15" i="3"/>
  <c r="AU75" i="3"/>
  <c r="AU74" i="3"/>
  <c r="AU56" i="3"/>
  <c r="AU6" i="3"/>
  <c r="AU73" i="3"/>
  <c r="AU65" i="3"/>
  <c r="AU64" i="3"/>
  <c r="AU63" i="3"/>
  <c r="AU55" i="3"/>
  <c r="AU54" i="3"/>
  <c r="AU53" i="3"/>
  <c r="AU52" i="3"/>
  <c r="AU51" i="3"/>
  <c r="AU45" i="3"/>
  <c r="AU32" i="3"/>
  <c r="AU31" i="3"/>
  <c r="AU14" i="3"/>
  <c r="AU13" i="3"/>
  <c r="AU12" i="3"/>
  <c r="AU11" i="3"/>
  <c r="AU72" i="3"/>
  <c r="AU30" i="3"/>
  <c r="AU50" i="3"/>
  <c r="AU10" i="3"/>
  <c r="AU29" i="3"/>
  <c r="AU62" i="3"/>
  <c r="AU49" i="3"/>
  <c r="AU28" i="3"/>
  <c r="AU71" i="3"/>
  <c r="AU44" i="3"/>
  <c r="AU27" i="3"/>
  <c r="AU48" i="3"/>
  <c r="AU43" i="3"/>
  <c r="AU61" i="3"/>
  <c r="AU60" i="3"/>
  <c r="AU42" i="3"/>
  <c r="AU41" i="3"/>
  <c r="AU26" i="3"/>
  <c r="AU47" i="3"/>
  <c r="AU40" i="3"/>
  <c r="AU39" i="3"/>
  <c r="AU70" i="3"/>
  <c r="AU25" i="3"/>
  <c r="AU38" i="3"/>
  <c r="AU9" i="3"/>
  <c r="AU24" i="3"/>
  <c r="AU23" i="3"/>
  <c r="AU46" i="3"/>
  <c r="AU22" i="3"/>
  <c r="AU59" i="3"/>
  <c r="AU21" i="3"/>
  <c r="AU8" i="3"/>
  <c r="AU58" i="3"/>
  <c r="AU7" i="3"/>
  <c r="AU37" i="3"/>
  <c r="AU36" i="3"/>
  <c r="AU5" i="3"/>
  <c r="AS20" i="3"/>
  <c r="AS19" i="3"/>
  <c r="AS57" i="3"/>
  <c r="AS78" i="3"/>
  <c r="AS35" i="3"/>
  <c r="AS18" i="3"/>
  <c r="AS69" i="3"/>
  <c r="AS77" i="3"/>
  <c r="AS76" i="3"/>
  <c r="AS68" i="3"/>
  <c r="AS67" i="3"/>
  <c r="AS34" i="3"/>
  <c r="AS17" i="3"/>
  <c r="AS33" i="3"/>
  <c r="AS16" i="3"/>
  <c r="AS66" i="3"/>
  <c r="AS15" i="3"/>
  <c r="AS75" i="3"/>
  <c r="AS74" i="3"/>
  <c r="AS56" i="3"/>
  <c r="AS6" i="3"/>
  <c r="AS73" i="3"/>
  <c r="AS65" i="3"/>
  <c r="AS64" i="3"/>
  <c r="AS63" i="3"/>
  <c r="AS55" i="3"/>
  <c r="AS54" i="3"/>
  <c r="AS53" i="3"/>
  <c r="AS52" i="3"/>
  <c r="AS51" i="3"/>
  <c r="AS45" i="3"/>
  <c r="AS32" i="3"/>
  <c r="AS31" i="3"/>
  <c r="AS14" i="3"/>
  <c r="AS13" i="3"/>
  <c r="AS12" i="3"/>
  <c r="AS11" i="3"/>
  <c r="AS72" i="3"/>
  <c r="AS30" i="3"/>
  <c r="AS50" i="3"/>
  <c r="AS10" i="3"/>
  <c r="AS29" i="3"/>
  <c r="AS62" i="3"/>
  <c r="AS49" i="3"/>
  <c r="AS28" i="3"/>
  <c r="AS71" i="3"/>
  <c r="AS44" i="3"/>
  <c r="AS27" i="3"/>
  <c r="AS48" i="3"/>
  <c r="AS43" i="3"/>
  <c r="AS61" i="3"/>
  <c r="AS60" i="3"/>
  <c r="AS42" i="3"/>
  <c r="AS41" i="3"/>
  <c r="AS26" i="3"/>
  <c r="AS47" i="3"/>
  <c r="AS40" i="3"/>
  <c r="AS39" i="3"/>
  <c r="AS70" i="3"/>
  <c r="AS25" i="3"/>
  <c r="AS38" i="3"/>
  <c r="AS9" i="3"/>
  <c r="AS24" i="3"/>
  <c r="AS23" i="3"/>
  <c r="AS46" i="3"/>
  <c r="AS22" i="3"/>
  <c r="AS59" i="3"/>
  <c r="AS21" i="3"/>
  <c r="AS8" i="3"/>
  <c r="AS58" i="3"/>
  <c r="AS7" i="3"/>
  <c r="AS37" i="3"/>
  <c r="AS36" i="3"/>
  <c r="AS5" i="3"/>
  <c r="AQ20" i="3"/>
  <c r="AQ19" i="3"/>
  <c r="AQ57" i="3"/>
  <c r="AQ78" i="3"/>
  <c r="AQ35" i="3"/>
  <c r="AQ18" i="3"/>
  <c r="AQ69" i="3"/>
  <c r="AQ77" i="3"/>
  <c r="AQ76" i="3"/>
  <c r="AQ68" i="3"/>
  <c r="AQ67" i="3"/>
  <c r="AQ34" i="3"/>
  <c r="AQ17" i="3"/>
  <c r="AQ33" i="3"/>
  <c r="AQ16" i="3"/>
  <c r="AQ66" i="3"/>
  <c r="AQ15" i="3"/>
  <c r="AQ75" i="3"/>
  <c r="AQ74" i="3"/>
  <c r="AQ56" i="3"/>
  <c r="AQ6" i="3"/>
  <c r="AQ73" i="3"/>
  <c r="AQ65" i="3"/>
  <c r="AQ64" i="3"/>
  <c r="AQ63" i="3"/>
  <c r="AQ55" i="3"/>
  <c r="AQ54" i="3"/>
  <c r="AQ53" i="3"/>
  <c r="AQ52" i="3"/>
  <c r="AQ51" i="3"/>
  <c r="AQ45" i="3"/>
  <c r="AQ32" i="3"/>
  <c r="AQ31" i="3"/>
  <c r="AQ14" i="3"/>
  <c r="AQ13" i="3"/>
  <c r="AQ12" i="3"/>
  <c r="AQ11" i="3"/>
  <c r="AQ72" i="3"/>
  <c r="AQ30" i="3"/>
  <c r="AQ50" i="3"/>
  <c r="AQ10" i="3"/>
  <c r="AQ29" i="3"/>
  <c r="AQ62" i="3"/>
  <c r="AQ49" i="3"/>
  <c r="AQ28" i="3"/>
  <c r="AQ71" i="3"/>
  <c r="AQ44" i="3"/>
  <c r="AQ27" i="3"/>
  <c r="AQ48" i="3"/>
  <c r="AQ43" i="3"/>
  <c r="AQ61" i="3"/>
  <c r="AQ60" i="3"/>
  <c r="AQ42" i="3"/>
  <c r="AQ41" i="3"/>
  <c r="AQ26" i="3"/>
  <c r="AQ47" i="3"/>
  <c r="AQ40" i="3"/>
  <c r="AQ39" i="3"/>
  <c r="AQ70" i="3"/>
  <c r="AQ25" i="3"/>
  <c r="AQ38" i="3"/>
  <c r="AQ9" i="3"/>
  <c r="AQ24" i="3"/>
  <c r="AQ23" i="3"/>
  <c r="AQ46" i="3"/>
  <c r="AQ22" i="3"/>
  <c r="AQ59" i="3"/>
  <c r="AQ21" i="3"/>
  <c r="AQ8" i="3"/>
  <c r="AQ58" i="3"/>
  <c r="AQ7" i="3"/>
  <c r="AQ37" i="3"/>
  <c r="AQ36" i="3"/>
  <c r="AQ5" i="3"/>
  <c r="AO20" i="3"/>
  <c r="AO19" i="3"/>
  <c r="AO57" i="3"/>
  <c r="AO78" i="3"/>
  <c r="AO35" i="3"/>
  <c r="AO18" i="3"/>
  <c r="AO69" i="3"/>
  <c r="AO77" i="3"/>
  <c r="AO76" i="3"/>
  <c r="AO68" i="3"/>
  <c r="AO67" i="3"/>
  <c r="AO34" i="3"/>
  <c r="AO17" i="3"/>
  <c r="AO33" i="3"/>
  <c r="AO16" i="3"/>
  <c r="AO66" i="3"/>
  <c r="AO15" i="3"/>
  <c r="AO75" i="3"/>
  <c r="AO74" i="3"/>
  <c r="AO56" i="3"/>
  <c r="AO6" i="3"/>
  <c r="AO73" i="3"/>
  <c r="AO65" i="3"/>
  <c r="AO64" i="3"/>
  <c r="AO63" i="3"/>
  <c r="AO55" i="3"/>
  <c r="AO54" i="3"/>
  <c r="AO53" i="3"/>
  <c r="AO52" i="3"/>
  <c r="AO51" i="3"/>
  <c r="AO45" i="3"/>
  <c r="AO32" i="3"/>
  <c r="AO31" i="3"/>
  <c r="AO14" i="3"/>
  <c r="AO13" i="3"/>
  <c r="AO12" i="3"/>
  <c r="AO11" i="3"/>
  <c r="AO72" i="3"/>
  <c r="AO30" i="3"/>
  <c r="AO50" i="3"/>
  <c r="AO10" i="3"/>
  <c r="AO29" i="3"/>
  <c r="AO62" i="3"/>
  <c r="AO49" i="3"/>
  <c r="AO28" i="3"/>
  <c r="AO71" i="3"/>
  <c r="AO44" i="3"/>
  <c r="AO27" i="3"/>
  <c r="AO48" i="3"/>
  <c r="AO43" i="3"/>
  <c r="AO61" i="3"/>
  <c r="AO60" i="3"/>
  <c r="AO42" i="3"/>
  <c r="AO41" i="3"/>
  <c r="AO26" i="3"/>
  <c r="AO47" i="3"/>
  <c r="AO40" i="3"/>
  <c r="AO39" i="3"/>
  <c r="AO70" i="3"/>
  <c r="AO25" i="3"/>
  <c r="AO38" i="3"/>
  <c r="AO9" i="3"/>
  <c r="AO24" i="3"/>
  <c r="AO23" i="3"/>
  <c r="AO46" i="3"/>
  <c r="AO22" i="3"/>
  <c r="AO59" i="3"/>
  <c r="AO21" i="3"/>
  <c r="AO8" i="3"/>
  <c r="AO58" i="3"/>
  <c r="AO7" i="3"/>
  <c r="AO37" i="3"/>
  <c r="AO36" i="3"/>
  <c r="AO5" i="3"/>
  <c r="AM20" i="3"/>
  <c r="AM19" i="3"/>
  <c r="AM57" i="3"/>
  <c r="AM78" i="3"/>
  <c r="AM35" i="3"/>
  <c r="AM18" i="3"/>
  <c r="AM69" i="3"/>
  <c r="AM77" i="3"/>
  <c r="AM76" i="3"/>
  <c r="AM68" i="3"/>
  <c r="AM67" i="3"/>
  <c r="AM34" i="3"/>
  <c r="AM17" i="3"/>
  <c r="AM33" i="3"/>
  <c r="AM16" i="3"/>
  <c r="AM66" i="3"/>
  <c r="AM15" i="3"/>
  <c r="AM75" i="3"/>
  <c r="AM74" i="3"/>
  <c r="AM56" i="3"/>
  <c r="AM6" i="3"/>
  <c r="AM73" i="3"/>
  <c r="AM65" i="3"/>
  <c r="AM64" i="3"/>
  <c r="AM63" i="3"/>
  <c r="AM55" i="3"/>
  <c r="AM54" i="3"/>
  <c r="AM53" i="3"/>
  <c r="AM52" i="3"/>
  <c r="AM51" i="3"/>
  <c r="AM45" i="3"/>
  <c r="AM32" i="3"/>
  <c r="AM31" i="3"/>
  <c r="AM14" i="3"/>
  <c r="AM13" i="3"/>
  <c r="AM12" i="3"/>
  <c r="AM11" i="3"/>
  <c r="AM72" i="3"/>
  <c r="AM30" i="3"/>
  <c r="AM50" i="3"/>
  <c r="AM10" i="3"/>
  <c r="AM29" i="3"/>
  <c r="AM62" i="3"/>
  <c r="AM49" i="3"/>
  <c r="AM28" i="3"/>
  <c r="AM71" i="3"/>
  <c r="AM44" i="3"/>
  <c r="AM27" i="3"/>
  <c r="AM48" i="3"/>
  <c r="AM43" i="3"/>
  <c r="AM61" i="3"/>
  <c r="AM60" i="3"/>
  <c r="AM42" i="3"/>
  <c r="AM41" i="3"/>
  <c r="AM26" i="3"/>
  <c r="AM47" i="3"/>
  <c r="AM40" i="3"/>
  <c r="AM39" i="3"/>
  <c r="AM70" i="3"/>
  <c r="AM25" i="3"/>
  <c r="AM38" i="3"/>
  <c r="AM9" i="3"/>
  <c r="AM24" i="3"/>
  <c r="AM23" i="3"/>
  <c r="AM46" i="3"/>
  <c r="AM22" i="3"/>
  <c r="AM59" i="3"/>
  <c r="AM21" i="3"/>
  <c r="AM8" i="3"/>
  <c r="AM58" i="3"/>
  <c r="AM7" i="3"/>
  <c r="AM37" i="3"/>
  <c r="AM36" i="3"/>
  <c r="AM5" i="3"/>
  <c r="AK20" i="3"/>
  <c r="AK19" i="3"/>
  <c r="AK57" i="3"/>
  <c r="AK78" i="3"/>
  <c r="AK35" i="3"/>
  <c r="AK18" i="3"/>
  <c r="AK69" i="3"/>
  <c r="AK77" i="3"/>
  <c r="AK76" i="3"/>
  <c r="AK68" i="3"/>
  <c r="AK67" i="3"/>
  <c r="AK34" i="3"/>
  <c r="AK17" i="3"/>
  <c r="AK33" i="3"/>
  <c r="AK16" i="3"/>
  <c r="AK66" i="3"/>
  <c r="AK15" i="3"/>
  <c r="AK75" i="3"/>
  <c r="AK74" i="3"/>
  <c r="AK56" i="3"/>
  <c r="AK6" i="3"/>
  <c r="AK73" i="3"/>
  <c r="AK65" i="3"/>
  <c r="AK64" i="3"/>
  <c r="AK63" i="3"/>
  <c r="AK55" i="3"/>
  <c r="AK54" i="3"/>
  <c r="AK53" i="3"/>
  <c r="AK52" i="3"/>
  <c r="AK51" i="3"/>
  <c r="AK45" i="3"/>
  <c r="AK32" i="3"/>
  <c r="AK31" i="3"/>
  <c r="AK14" i="3"/>
  <c r="AK13" i="3"/>
  <c r="AK12" i="3"/>
  <c r="AK11" i="3"/>
  <c r="AK72" i="3"/>
  <c r="AK30" i="3"/>
  <c r="AK50" i="3"/>
  <c r="AK10" i="3"/>
  <c r="AK29" i="3"/>
  <c r="AK62" i="3"/>
  <c r="AK49" i="3"/>
  <c r="AK28" i="3"/>
  <c r="AK71" i="3"/>
  <c r="AK44" i="3"/>
  <c r="AK27" i="3"/>
  <c r="AK48" i="3"/>
  <c r="AK43" i="3"/>
  <c r="AK61" i="3"/>
  <c r="AK60" i="3"/>
  <c r="AK42" i="3"/>
  <c r="AK41" i="3"/>
  <c r="AK26" i="3"/>
  <c r="AK47" i="3"/>
  <c r="AK40" i="3"/>
  <c r="AK39" i="3"/>
  <c r="AK70" i="3"/>
  <c r="AK25" i="3"/>
  <c r="AK38" i="3"/>
  <c r="AK9" i="3"/>
  <c r="AK24" i="3"/>
  <c r="AK23" i="3"/>
  <c r="AK46" i="3"/>
  <c r="AK22" i="3"/>
  <c r="AK59" i="3"/>
  <c r="AK21" i="3"/>
  <c r="AK8" i="3"/>
  <c r="AK58" i="3"/>
  <c r="AK7" i="3"/>
  <c r="AK37" i="3"/>
  <c r="AK36" i="3"/>
  <c r="AK5" i="3"/>
  <c r="AI20" i="3"/>
  <c r="AI19" i="3"/>
  <c r="AI57" i="3"/>
  <c r="AI78" i="3"/>
  <c r="AI35" i="3"/>
  <c r="AI18" i="3"/>
  <c r="AI69" i="3"/>
  <c r="AI77" i="3"/>
  <c r="AI76" i="3"/>
  <c r="AI68" i="3"/>
  <c r="AI67" i="3"/>
  <c r="AI34" i="3"/>
  <c r="AI17" i="3"/>
  <c r="AI33" i="3"/>
  <c r="AI16" i="3"/>
  <c r="AI66" i="3"/>
  <c r="AI15" i="3"/>
  <c r="AI75" i="3"/>
  <c r="AI74" i="3"/>
  <c r="AI56" i="3"/>
  <c r="AI6" i="3"/>
  <c r="AI73" i="3"/>
  <c r="AI65" i="3"/>
  <c r="AI64" i="3"/>
  <c r="AI63" i="3"/>
  <c r="AI55" i="3"/>
  <c r="AI54" i="3"/>
  <c r="AI53" i="3"/>
  <c r="AI52" i="3"/>
  <c r="AI51" i="3"/>
  <c r="AI45" i="3"/>
  <c r="AI32" i="3"/>
  <c r="AI31" i="3"/>
  <c r="AI14" i="3"/>
  <c r="AI13" i="3"/>
  <c r="AI12" i="3"/>
  <c r="AI11" i="3"/>
  <c r="AI72" i="3"/>
  <c r="AI30" i="3"/>
  <c r="AI50" i="3"/>
  <c r="AI10" i="3"/>
  <c r="AI29" i="3"/>
  <c r="AI62" i="3"/>
  <c r="AI49" i="3"/>
  <c r="AI28" i="3"/>
  <c r="AI71" i="3"/>
  <c r="AI44" i="3"/>
  <c r="AI27" i="3"/>
  <c r="AI48" i="3"/>
  <c r="AI43" i="3"/>
  <c r="AI61" i="3"/>
  <c r="AI60" i="3"/>
  <c r="AI42" i="3"/>
  <c r="AI41" i="3"/>
  <c r="AI26" i="3"/>
  <c r="AI47" i="3"/>
  <c r="AI40" i="3"/>
  <c r="AI39" i="3"/>
  <c r="AI70" i="3"/>
  <c r="AI25" i="3"/>
  <c r="AI38" i="3"/>
  <c r="AI9" i="3"/>
  <c r="AI24" i="3"/>
  <c r="AI23" i="3"/>
  <c r="AI46" i="3"/>
  <c r="AI22" i="3"/>
  <c r="AI59" i="3"/>
  <c r="AI21" i="3"/>
  <c r="AI8" i="3"/>
  <c r="AI58" i="3"/>
  <c r="AI7" i="3"/>
  <c r="AI37" i="3"/>
  <c r="AI36" i="3"/>
  <c r="AI5" i="3"/>
  <c r="Q4" i="9" s="1"/>
  <c r="AG20" i="3"/>
  <c r="AG19" i="3"/>
  <c r="AG57" i="3"/>
  <c r="AG78" i="3"/>
  <c r="AG35" i="3"/>
  <c r="AG18" i="3"/>
  <c r="AG69" i="3"/>
  <c r="AG77" i="3"/>
  <c r="AG76" i="3"/>
  <c r="AG68" i="3"/>
  <c r="AG67" i="3"/>
  <c r="AG34" i="3"/>
  <c r="AG17" i="3"/>
  <c r="AG33" i="3"/>
  <c r="AG16" i="3"/>
  <c r="AG66" i="3"/>
  <c r="AG15" i="3"/>
  <c r="AG75" i="3"/>
  <c r="AG74" i="3"/>
  <c r="AG56" i="3"/>
  <c r="AG6" i="3"/>
  <c r="AG73" i="3"/>
  <c r="AG65" i="3"/>
  <c r="AG64" i="3"/>
  <c r="AG63" i="3"/>
  <c r="AG55" i="3"/>
  <c r="AG54" i="3"/>
  <c r="AG53" i="3"/>
  <c r="AG52" i="3"/>
  <c r="AG51" i="3"/>
  <c r="AG45" i="3"/>
  <c r="AG32" i="3"/>
  <c r="AG31" i="3"/>
  <c r="AG14" i="3"/>
  <c r="AG13" i="3"/>
  <c r="AG12" i="3"/>
  <c r="AG11" i="3"/>
  <c r="AG72" i="3"/>
  <c r="AG30" i="3"/>
  <c r="AG50" i="3"/>
  <c r="AG10" i="3"/>
  <c r="AG29" i="3"/>
  <c r="AG62" i="3"/>
  <c r="AG49" i="3"/>
  <c r="AG28" i="3"/>
  <c r="AG71" i="3"/>
  <c r="AG44" i="3"/>
  <c r="AG27" i="3"/>
  <c r="AG48" i="3"/>
  <c r="AG43" i="3"/>
  <c r="AG61" i="3"/>
  <c r="AG60" i="3"/>
  <c r="AG42" i="3"/>
  <c r="AG41" i="3"/>
  <c r="AG26" i="3"/>
  <c r="AG47" i="3"/>
  <c r="AG40" i="3"/>
  <c r="AG39" i="3"/>
  <c r="AG70" i="3"/>
  <c r="AG25" i="3"/>
  <c r="AG38" i="3"/>
  <c r="AG9" i="3"/>
  <c r="AG24" i="3"/>
  <c r="AG23" i="3"/>
  <c r="AG46" i="3"/>
  <c r="AG22" i="3"/>
  <c r="AG59" i="3"/>
  <c r="AG21" i="3"/>
  <c r="AG8" i="3"/>
  <c r="AG58" i="3"/>
  <c r="AG7" i="3"/>
  <c r="AG37" i="3"/>
  <c r="AG36" i="3"/>
  <c r="AG5" i="3"/>
  <c r="P4" i="9" s="1"/>
  <c r="AE20" i="3"/>
  <c r="AE19" i="3"/>
  <c r="AE57" i="3"/>
  <c r="AE78" i="3"/>
  <c r="AE35" i="3"/>
  <c r="AE18" i="3"/>
  <c r="AE69" i="3"/>
  <c r="AE77" i="3"/>
  <c r="AE76" i="3"/>
  <c r="AE68" i="3"/>
  <c r="AE67" i="3"/>
  <c r="AE34" i="3"/>
  <c r="AE17" i="3"/>
  <c r="AE33" i="3"/>
  <c r="AE16" i="3"/>
  <c r="AE66" i="3"/>
  <c r="AE15" i="3"/>
  <c r="AE75" i="3"/>
  <c r="AE74" i="3"/>
  <c r="AE56" i="3"/>
  <c r="AE6" i="3"/>
  <c r="AE73" i="3"/>
  <c r="AE65" i="3"/>
  <c r="AE64" i="3"/>
  <c r="AE63" i="3"/>
  <c r="AE55" i="3"/>
  <c r="AE54" i="3"/>
  <c r="AE53" i="3"/>
  <c r="AE52" i="3"/>
  <c r="AE51" i="3"/>
  <c r="AE45" i="3"/>
  <c r="AE32" i="3"/>
  <c r="AE31" i="3"/>
  <c r="AE14" i="3"/>
  <c r="AE13" i="3"/>
  <c r="AE12" i="3"/>
  <c r="AE11" i="3"/>
  <c r="AE72" i="3"/>
  <c r="AE30" i="3"/>
  <c r="AE50" i="3"/>
  <c r="AE10" i="3"/>
  <c r="AE29" i="3"/>
  <c r="AE62" i="3"/>
  <c r="AE49" i="3"/>
  <c r="AE28" i="3"/>
  <c r="AE71" i="3"/>
  <c r="AE44" i="3"/>
  <c r="AE27" i="3"/>
  <c r="AE48" i="3"/>
  <c r="AE43" i="3"/>
  <c r="AE61" i="3"/>
  <c r="AE60" i="3"/>
  <c r="AE42" i="3"/>
  <c r="AE41" i="3"/>
  <c r="AE26" i="3"/>
  <c r="AE47" i="3"/>
  <c r="AE40" i="3"/>
  <c r="AE39" i="3"/>
  <c r="AE70" i="3"/>
  <c r="AE25" i="3"/>
  <c r="AE38" i="3"/>
  <c r="AE9" i="3"/>
  <c r="AE24" i="3"/>
  <c r="AE23" i="3"/>
  <c r="AE46" i="3"/>
  <c r="AE22" i="3"/>
  <c r="AE59" i="3"/>
  <c r="AE21" i="3"/>
  <c r="AE8" i="3"/>
  <c r="AE58" i="3"/>
  <c r="AE7" i="3"/>
  <c r="AE37" i="3"/>
  <c r="AE36" i="3"/>
  <c r="AE5" i="3"/>
  <c r="AC20" i="3"/>
  <c r="AC19" i="3"/>
  <c r="AC57" i="3"/>
  <c r="AC78" i="3"/>
  <c r="AC35" i="3"/>
  <c r="AC18" i="3"/>
  <c r="AC69" i="3"/>
  <c r="AC77" i="3"/>
  <c r="AC76" i="3"/>
  <c r="AC68" i="3"/>
  <c r="AC67" i="3"/>
  <c r="AC34" i="3"/>
  <c r="AC17" i="3"/>
  <c r="AC33" i="3"/>
  <c r="AC16" i="3"/>
  <c r="AC66" i="3"/>
  <c r="AC15" i="3"/>
  <c r="AC75" i="3"/>
  <c r="AC74" i="3"/>
  <c r="AC56" i="3"/>
  <c r="AC6" i="3"/>
  <c r="AC73" i="3"/>
  <c r="AC65" i="3"/>
  <c r="AC64" i="3"/>
  <c r="AC63" i="3"/>
  <c r="AC55" i="3"/>
  <c r="AC54" i="3"/>
  <c r="AC53" i="3"/>
  <c r="AC52" i="3"/>
  <c r="AC51" i="3"/>
  <c r="AC45" i="3"/>
  <c r="AC32" i="3"/>
  <c r="AC31" i="3"/>
  <c r="AC14" i="3"/>
  <c r="AC13" i="3"/>
  <c r="AC12" i="3"/>
  <c r="AC11" i="3"/>
  <c r="AC72" i="3"/>
  <c r="AC30" i="3"/>
  <c r="AC50" i="3"/>
  <c r="AC10" i="3"/>
  <c r="AC29" i="3"/>
  <c r="AC62" i="3"/>
  <c r="AC49" i="3"/>
  <c r="AC28" i="3"/>
  <c r="AC71" i="3"/>
  <c r="AC44" i="3"/>
  <c r="AC27" i="3"/>
  <c r="AC48" i="3"/>
  <c r="AC43" i="3"/>
  <c r="AC61" i="3"/>
  <c r="AC60" i="3"/>
  <c r="AC42" i="3"/>
  <c r="AC41" i="3"/>
  <c r="AC26" i="3"/>
  <c r="AC47" i="3"/>
  <c r="AC40" i="3"/>
  <c r="AC39" i="3"/>
  <c r="AC70" i="3"/>
  <c r="AC25" i="3"/>
  <c r="AC38" i="3"/>
  <c r="AC9" i="3"/>
  <c r="AC24" i="3"/>
  <c r="AC23" i="3"/>
  <c r="AC46" i="3"/>
  <c r="AC22" i="3"/>
  <c r="AC59" i="3"/>
  <c r="AC21" i="3"/>
  <c r="AC8" i="3"/>
  <c r="AC58" i="3"/>
  <c r="AC7" i="3"/>
  <c r="AC37" i="3"/>
  <c r="AC36" i="3"/>
  <c r="AC5" i="3"/>
  <c r="AA20" i="3"/>
  <c r="AA19" i="3"/>
  <c r="AA57" i="3"/>
  <c r="AA78" i="3"/>
  <c r="AA35" i="3"/>
  <c r="AA18" i="3"/>
  <c r="AA69" i="3"/>
  <c r="AA77" i="3"/>
  <c r="AA76" i="3"/>
  <c r="AA68" i="3"/>
  <c r="AA67" i="3"/>
  <c r="AA34" i="3"/>
  <c r="AA17" i="3"/>
  <c r="AA33" i="3"/>
  <c r="AA16" i="3"/>
  <c r="AA66" i="3"/>
  <c r="AA15" i="3"/>
  <c r="AA75" i="3"/>
  <c r="AA74" i="3"/>
  <c r="AA56" i="3"/>
  <c r="AA6" i="3"/>
  <c r="AA73" i="3"/>
  <c r="AA65" i="3"/>
  <c r="AA64" i="3"/>
  <c r="AA63" i="3"/>
  <c r="AA55" i="3"/>
  <c r="AA54" i="3"/>
  <c r="AA53" i="3"/>
  <c r="AA52" i="3"/>
  <c r="AA51" i="3"/>
  <c r="AA45" i="3"/>
  <c r="AA32" i="3"/>
  <c r="AA31" i="3"/>
  <c r="AA14" i="3"/>
  <c r="AA13" i="3"/>
  <c r="AA12" i="3"/>
  <c r="AA11" i="3"/>
  <c r="AA72" i="3"/>
  <c r="AA30" i="3"/>
  <c r="AA50" i="3"/>
  <c r="AA10" i="3"/>
  <c r="AA29" i="3"/>
  <c r="AA62" i="3"/>
  <c r="AA49" i="3"/>
  <c r="AA28" i="3"/>
  <c r="AA71" i="3"/>
  <c r="AA44" i="3"/>
  <c r="AA27" i="3"/>
  <c r="AA48" i="3"/>
  <c r="AA43" i="3"/>
  <c r="AA61" i="3"/>
  <c r="AA60" i="3"/>
  <c r="AA42" i="3"/>
  <c r="AA41" i="3"/>
  <c r="AA26" i="3"/>
  <c r="AA47" i="3"/>
  <c r="AA40" i="3"/>
  <c r="AA39" i="3"/>
  <c r="AA70" i="3"/>
  <c r="AA25" i="3"/>
  <c r="AA38" i="3"/>
  <c r="AA9" i="3"/>
  <c r="AA24" i="3"/>
  <c r="AA23" i="3"/>
  <c r="AA46" i="3"/>
  <c r="AA22" i="3"/>
  <c r="AA59" i="3"/>
  <c r="AA21" i="3"/>
  <c r="AA8" i="3"/>
  <c r="AA58" i="3"/>
  <c r="AA7" i="3"/>
  <c r="AA37" i="3"/>
  <c r="AA36" i="3"/>
  <c r="AA5" i="3"/>
  <c r="Y20" i="3"/>
  <c r="Y19" i="3"/>
  <c r="Y57" i="3"/>
  <c r="Y78" i="3"/>
  <c r="Y35" i="3"/>
  <c r="Y18" i="3"/>
  <c r="Y69" i="3"/>
  <c r="Y77" i="3"/>
  <c r="Y76" i="3"/>
  <c r="Y68" i="3"/>
  <c r="Y67" i="3"/>
  <c r="Y34" i="3"/>
  <c r="Y17" i="3"/>
  <c r="Y33" i="3"/>
  <c r="Y16" i="3"/>
  <c r="Y66" i="3"/>
  <c r="Y15" i="3"/>
  <c r="Y75" i="3"/>
  <c r="Y74" i="3"/>
  <c r="Y56" i="3"/>
  <c r="Y6" i="3"/>
  <c r="Y73" i="3"/>
  <c r="Y65" i="3"/>
  <c r="Y64" i="3"/>
  <c r="Y63" i="3"/>
  <c r="Y55" i="3"/>
  <c r="Y54" i="3"/>
  <c r="Y53" i="3"/>
  <c r="Y52" i="3"/>
  <c r="Y51" i="3"/>
  <c r="Y45" i="3"/>
  <c r="Y32" i="3"/>
  <c r="Y31" i="3"/>
  <c r="Y14" i="3"/>
  <c r="Y13" i="3"/>
  <c r="Y12" i="3"/>
  <c r="Y11" i="3"/>
  <c r="Y72" i="3"/>
  <c r="Y30" i="3"/>
  <c r="Y50" i="3"/>
  <c r="Y10" i="3"/>
  <c r="Y29" i="3"/>
  <c r="Y62" i="3"/>
  <c r="Y49" i="3"/>
  <c r="Y28" i="3"/>
  <c r="Y71" i="3"/>
  <c r="Y44" i="3"/>
  <c r="Y27" i="3"/>
  <c r="Y48" i="3"/>
  <c r="Y43" i="3"/>
  <c r="Y61" i="3"/>
  <c r="Y60" i="3"/>
  <c r="Y42" i="3"/>
  <c r="Y41" i="3"/>
  <c r="Y26" i="3"/>
  <c r="Y47" i="3"/>
  <c r="Y40" i="3"/>
  <c r="Y39" i="3"/>
  <c r="Y70" i="3"/>
  <c r="Y25" i="3"/>
  <c r="Y38" i="3"/>
  <c r="Y9" i="3"/>
  <c r="Y24" i="3"/>
  <c r="Y23" i="3"/>
  <c r="Y46" i="3"/>
  <c r="Y22" i="3"/>
  <c r="Y59" i="3"/>
  <c r="Y21" i="3"/>
  <c r="Y8" i="3"/>
  <c r="Y58" i="3"/>
  <c r="Y7" i="3"/>
  <c r="Y37" i="3"/>
  <c r="Y36" i="3"/>
  <c r="Y5" i="3"/>
  <c r="O4" i="9" s="1"/>
  <c r="W20" i="3"/>
  <c r="W19" i="3"/>
  <c r="W57" i="3"/>
  <c r="W78" i="3"/>
  <c r="W35" i="3"/>
  <c r="W18" i="3"/>
  <c r="W69" i="3"/>
  <c r="W77" i="3"/>
  <c r="W76" i="3"/>
  <c r="W68" i="3"/>
  <c r="W67" i="3"/>
  <c r="W34" i="3"/>
  <c r="W17" i="3"/>
  <c r="W33" i="3"/>
  <c r="W16" i="3"/>
  <c r="W66" i="3"/>
  <c r="W15" i="3"/>
  <c r="W75" i="3"/>
  <c r="W74" i="3"/>
  <c r="W56" i="3"/>
  <c r="W6" i="3"/>
  <c r="W73" i="3"/>
  <c r="W65" i="3"/>
  <c r="W64" i="3"/>
  <c r="W63" i="3"/>
  <c r="W55" i="3"/>
  <c r="W54" i="3"/>
  <c r="W53" i="3"/>
  <c r="W52" i="3"/>
  <c r="W51" i="3"/>
  <c r="W45" i="3"/>
  <c r="W32" i="3"/>
  <c r="W31" i="3"/>
  <c r="W14" i="3"/>
  <c r="W13" i="3"/>
  <c r="W12" i="3"/>
  <c r="W11" i="3"/>
  <c r="W72" i="3"/>
  <c r="W30" i="3"/>
  <c r="W50" i="3"/>
  <c r="W10" i="3"/>
  <c r="W29" i="3"/>
  <c r="W62" i="3"/>
  <c r="W49" i="3"/>
  <c r="W28" i="3"/>
  <c r="W71" i="3"/>
  <c r="W44" i="3"/>
  <c r="W27" i="3"/>
  <c r="W48" i="3"/>
  <c r="W43" i="3"/>
  <c r="W61" i="3"/>
  <c r="W60" i="3"/>
  <c r="W42" i="3"/>
  <c r="W41" i="3"/>
  <c r="W26" i="3"/>
  <c r="W47" i="3"/>
  <c r="W40" i="3"/>
  <c r="W39" i="3"/>
  <c r="W70" i="3"/>
  <c r="W25" i="3"/>
  <c r="W38" i="3"/>
  <c r="W9" i="3"/>
  <c r="W24" i="3"/>
  <c r="W23" i="3"/>
  <c r="W46" i="3"/>
  <c r="W22" i="3"/>
  <c r="W59" i="3"/>
  <c r="W21" i="3"/>
  <c r="W8" i="3"/>
  <c r="W58" i="3"/>
  <c r="W7" i="3"/>
  <c r="W37" i="3"/>
  <c r="W36" i="3"/>
  <c r="W5" i="3"/>
  <c r="N4" i="9" s="1"/>
  <c r="U20" i="3"/>
  <c r="U19" i="3"/>
  <c r="U57" i="3"/>
  <c r="U78" i="3"/>
  <c r="U35" i="3"/>
  <c r="U18" i="3"/>
  <c r="U69" i="3"/>
  <c r="U77" i="3"/>
  <c r="U76" i="3"/>
  <c r="U68" i="3"/>
  <c r="U67" i="3"/>
  <c r="U34" i="3"/>
  <c r="U17" i="3"/>
  <c r="U33" i="3"/>
  <c r="U16" i="3"/>
  <c r="U66" i="3"/>
  <c r="U15" i="3"/>
  <c r="U75" i="3"/>
  <c r="U74" i="3"/>
  <c r="U56" i="3"/>
  <c r="U6" i="3"/>
  <c r="U73" i="3"/>
  <c r="U65" i="3"/>
  <c r="U64" i="3"/>
  <c r="U63" i="3"/>
  <c r="U55" i="3"/>
  <c r="U54" i="3"/>
  <c r="U53" i="3"/>
  <c r="U52" i="3"/>
  <c r="U51" i="3"/>
  <c r="U45" i="3"/>
  <c r="U32" i="3"/>
  <c r="U31" i="3"/>
  <c r="U14" i="3"/>
  <c r="U13" i="3"/>
  <c r="U12" i="3"/>
  <c r="U11" i="3"/>
  <c r="U72" i="3"/>
  <c r="U30" i="3"/>
  <c r="U50" i="3"/>
  <c r="U10" i="3"/>
  <c r="U29" i="3"/>
  <c r="U62" i="3"/>
  <c r="U49" i="3"/>
  <c r="U28" i="3"/>
  <c r="U71" i="3"/>
  <c r="U44" i="3"/>
  <c r="U27" i="3"/>
  <c r="U48" i="3"/>
  <c r="U43" i="3"/>
  <c r="U61" i="3"/>
  <c r="U60" i="3"/>
  <c r="U42" i="3"/>
  <c r="U41" i="3"/>
  <c r="U26" i="3"/>
  <c r="U47" i="3"/>
  <c r="U40" i="3"/>
  <c r="U39" i="3"/>
  <c r="U70" i="3"/>
  <c r="U25" i="3"/>
  <c r="U38" i="3"/>
  <c r="U9" i="3"/>
  <c r="U24" i="3"/>
  <c r="U23" i="3"/>
  <c r="U46" i="3"/>
  <c r="U22" i="3"/>
  <c r="U59" i="3"/>
  <c r="U21" i="3"/>
  <c r="U8" i="3"/>
  <c r="U58" i="3"/>
  <c r="U7" i="3"/>
  <c r="U37" i="3"/>
  <c r="U36" i="3"/>
  <c r="U5" i="3"/>
  <c r="S20" i="3"/>
  <c r="S19" i="3"/>
  <c r="S57" i="3"/>
  <c r="S78" i="3"/>
  <c r="S35" i="3"/>
  <c r="S18" i="3"/>
  <c r="S69" i="3"/>
  <c r="S77" i="3"/>
  <c r="S76" i="3"/>
  <c r="S68" i="3"/>
  <c r="S67" i="3"/>
  <c r="S34" i="3"/>
  <c r="S17" i="3"/>
  <c r="S33" i="3"/>
  <c r="S16" i="3"/>
  <c r="S66" i="3"/>
  <c r="S15" i="3"/>
  <c r="S75" i="3"/>
  <c r="S74" i="3"/>
  <c r="S56" i="3"/>
  <c r="S6" i="3"/>
  <c r="S73" i="3"/>
  <c r="S65" i="3"/>
  <c r="S64" i="3"/>
  <c r="S63" i="3"/>
  <c r="S55" i="3"/>
  <c r="S54" i="3"/>
  <c r="S53" i="3"/>
  <c r="S52" i="3"/>
  <c r="S51" i="3"/>
  <c r="S45" i="3"/>
  <c r="S32" i="3"/>
  <c r="S31" i="3"/>
  <c r="S14" i="3"/>
  <c r="S13" i="3"/>
  <c r="S12" i="3"/>
  <c r="S11" i="3"/>
  <c r="S72" i="3"/>
  <c r="S30" i="3"/>
  <c r="S50" i="3"/>
  <c r="S10" i="3"/>
  <c r="S29" i="3"/>
  <c r="S62" i="3"/>
  <c r="S49" i="3"/>
  <c r="S28" i="3"/>
  <c r="S71" i="3"/>
  <c r="S44" i="3"/>
  <c r="S27" i="3"/>
  <c r="S48" i="3"/>
  <c r="S43" i="3"/>
  <c r="S61" i="3"/>
  <c r="S60" i="3"/>
  <c r="S42" i="3"/>
  <c r="S41" i="3"/>
  <c r="S26" i="3"/>
  <c r="S47" i="3"/>
  <c r="S40" i="3"/>
  <c r="S39" i="3"/>
  <c r="S70" i="3"/>
  <c r="S25" i="3"/>
  <c r="S38" i="3"/>
  <c r="S9" i="3"/>
  <c r="S24" i="3"/>
  <c r="S23" i="3"/>
  <c r="S46" i="3"/>
  <c r="S22" i="3"/>
  <c r="S59" i="3"/>
  <c r="S21" i="3"/>
  <c r="S8" i="3"/>
  <c r="S58" i="3"/>
  <c r="S7" i="3"/>
  <c r="S37" i="3"/>
  <c r="S36" i="3"/>
  <c r="S5" i="3"/>
  <c r="Q20" i="3"/>
  <c r="Q19" i="3"/>
  <c r="Q57" i="3"/>
  <c r="Q78" i="3"/>
  <c r="Q35" i="3"/>
  <c r="Q18" i="3"/>
  <c r="Q69" i="3"/>
  <c r="Q77" i="3"/>
  <c r="Q76" i="3"/>
  <c r="Q68" i="3"/>
  <c r="Q67" i="3"/>
  <c r="Q34" i="3"/>
  <c r="Q17" i="3"/>
  <c r="Q33" i="3"/>
  <c r="Q16" i="3"/>
  <c r="Q66" i="3"/>
  <c r="Q15" i="3"/>
  <c r="Q75" i="3"/>
  <c r="Q74" i="3"/>
  <c r="Q56" i="3"/>
  <c r="Q6" i="3"/>
  <c r="Q73" i="3"/>
  <c r="Q65" i="3"/>
  <c r="Q64" i="3"/>
  <c r="Q63" i="3"/>
  <c r="Q55" i="3"/>
  <c r="Q54" i="3"/>
  <c r="Q53" i="3"/>
  <c r="Q52" i="3"/>
  <c r="Q51" i="3"/>
  <c r="Q45" i="3"/>
  <c r="Q32" i="3"/>
  <c r="Q31" i="3"/>
  <c r="Q14" i="3"/>
  <c r="Q13" i="3"/>
  <c r="Q12" i="3"/>
  <c r="Q11" i="3"/>
  <c r="Q72" i="3"/>
  <c r="Q30" i="3"/>
  <c r="Q50" i="3"/>
  <c r="Q10" i="3"/>
  <c r="Q29" i="3"/>
  <c r="Q62" i="3"/>
  <c r="Q49" i="3"/>
  <c r="Q28" i="3"/>
  <c r="Q71" i="3"/>
  <c r="Q44" i="3"/>
  <c r="Q27" i="3"/>
  <c r="Q48" i="3"/>
  <c r="Q43" i="3"/>
  <c r="Q61" i="3"/>
  <c r="Q60" i="3"/>
  <c r="Q42" i="3"/>
  <c r="Q41" i="3"/>
  <c r="Q26" i="3"/>
  <c r="Q47" i="3"/>
  <c r="Q40" i="3"/>
  <c r="Q39" i="3"/>
  <c r="Q70" i="3"/>
  <c r="Q25" i="3"/>
  <c r="Q38" i="3"/>
  <c r="Q9" i="3"/>
  <c r="Q24" i="3"/>
  <c r="Q23" i="3"/>
  <c r="Q46" i="3"/>
  <c r="Q22" i="3"/>
  <c r="Q59" i="3"/>
  <c r="Q21" i="3"/>
  <c r="Q8" i="3"/>
  <c r="Q58" i="3"/>
  <c r="Q7" i="3"/>
  <c r="Q37" i="3"/>
  <c r="Q36" i="3"/>
  <c r="Q5" i="3"/>
  <c r="O20" i="3"/>
  <c r="O19" i="3"/>
  <c r="O57" i="3"/>
  <c r="O78" i="3"/>
  <c r="O35" i="3"/>
  <c r="O18" i="3"/>
  <c r="O69" i="3"/>
  <c r="O77" i="3"/>
  <c r="O76" i="3"/>
  <c r="O68" i="3"/>
  <c r="O67" i="3"/>
  <c r="O34" i="3"/>
  <c r="O17" i="3"/>
  <c r="O33" i="3"/>
  <c r="O16" i="3"/>
  <c r="O66" i="3"/>
  <c r="O15" i="3"/>
  <c r="O75" i="3"/>
  <c r="O74" i="3"/>
  <c r="O56" i="3"/>
  <c r="O6" i="3"/>
  <c r="O73" i="3"/>
  <c r="O65" i="3"/>
  <c r="O64" i="3"/>
  <c r="O63" i="3"/>
  <c r="O55" i="3"/>
  <c r="O54" i="3"/>
  <c r="O53" i="3"/>
  <c r="O52" i="3"/>
  <c r="O51" i="3"/>
  <c r="O45" i="3"/>
  <c r="O32" i="3"/>
  <c r="O31" i="3"/>
  <c r="O14" i="3"/>
  <c r="O13" i="3"/>
  <c r="O12" i="3"/>
  <c r="O11" i="3"/>
  <c r="O72" i="3"/>
  <c r="O30" i="3"/>
  <c r="O50" i="3"/>
  <c r="O10" i="3"/>
  <c r="O29" i="3"/>
  <c r="O62" i="3"/>
  <c r="O49" i="3"/>
  <c r="O28" i="3"/>
  <c r="O71" i="3"/>
  <c r="O44" i="3"/>
  <c r="O27" i="3"/>
  <c r="O48" i="3"/>
  <c r="O43" i="3"/>
  <c r="O61" i="3"/>
  <c r="O60" i="3"/>
  <c r="O42" i="3"/>
  <c r="O41" i="3"/>
  <c r="O26" i="3"/>
  <c r="O47" i="3"/>
  <c r="O40" i="3"/>
  <c r="O39" i="3"/>
  <c r="O70" i="3"/>
  <c r="O25" i="3"/>
  <c r="O38" i="3"/>
  <c r="O9" i="3"/>
  <c r="O24" i="3"/>
  <c r="O23" i="3"/>
  <c r="O46" i="3"/>
  <c r="O22" i="3"/>
  <c r="O59" i="3"/>
  <c r="O21" i="3"/>
  <c r="O8" i="3"/>
  <c r="O58" i="3"/>
  <c r="O7" i="3"/>
  <c r="O37" i="3"/>
  <c r="O36" i="3"/>
  <c r="O5" i="3"/>
  <c r="M20" i="3"/>
  <c r="M19" i="3"/>
  <c r="M57" i="3"/>
  <c r="M78" i="3"/>
  <c r="M35" i="3"/>
  <c r="M18" i="3"/>
  <c r="M69" i="3"/>
  <c r="M77" i="3"/>
  <c r="M76" i="3"/>
  <c r="M68" i="3"/>
  <c r="M67" i="3"/>
  <c r="M34" i="3"/>
  <c r="M17" i="3"/>
  <c r="M33" i="3"/>
  <c r="M16" i="3"/>
  <c r="M66" i="3"/>
  <c r="M15" i="3"/>
  <c r="M75" i="3"/>
  <c r="M74" i="3"/>
  <c r="M56" i="3"/>
  <c r="M6" i="3"/>
  <c r="M73" i="3"/>
  <c r="M65" i="3"/>
  <c r="M64" i="3"/>
  <c r="M63" i="3"/>
  <c r="M55" i="3"/>
  <c r="M54" i="3"/>
  <c r="M53" i="3"/>
  <c r="M52" i="3"/>
  <c r="M51" i="3"/>
  <c r="M45" i="3"/>
  <c r="M32" i="3"/>
  <c r="M31" i="3"/>
  <c r="M14" i="3"/>
  <c r="M13" i="3"/>
  <c r="M12" i="3"/>
  <c r="M11" i="3"/>
  <c r="M72" i="3"/>
  <c r="M30" i="3"/>
  <c r="M50" i="3"/>
  <c r="M10" i="3"/>
  <c r="M29" i="3"/>
  <c r="M62" i="3"/>
  <c r="M49" i="3"/>
  <c r="M28" i="3"/>
  <c r="M71" i="3"/>
  <c r="M44" i="3"/>
  <c r="M27" i="3"/>
  <c r="M48" i="3"/>
  <c r="M43" i="3"/>
  <c r="M61" i="3"/>
  <c r="M60" i="3"/>
  <c r="M42" i="3"/>
  <c r="M41" i="3"/>
  <c r="M26" i="3"/>
  <c r="M47" i="3"/>
  <c r="M40" i="3"/>
  <c r="M39" i="3"/>
  <c r="M70" i="3"/>
  <c r="M25" i="3"/>
  <c r="M38" i="3"/>
  <c r="M9" i="3"/>
  <c r="M24" i="3"/>
  <c r="M23" i="3"/>
  <c r="M46" i="3"/>
  <c r="M22" i="3"/>
  <c r="M59" i="3"/>
  <c r="M21" i="3"/>
  <c r="M8" i="3"/>
  <c r="M58" i="3"/>
  <c r="M7" i="3"/>
  <c r="M37" i="3"/>
  <c r="M36" i="3"/>
  <c r="M5" i="3"/>
  <c r="K20" i="3"/>
  <c r="K19" i="3"/>
  <c r="K57" i="3"/>
  <c r="K78" i="3"/>
  <c r="K35" i="3"/>
  <c r="K18" i="3"/>
  <c r="K69" i="3"/>
  <c r="K77" i="3"/>
  <c r="K76" i="3"/>
  <c r="K68" i="3"/>
  <c r="K67" i="3"/>
  <c r="K34" i="3"/>
  <c r="K17" i="3"/>
  <c r="K33" i="3"/>
  <c r="K16" i="3"/>
  <c r="K66" i="3"/>
  <c r="K15" i="3"/>
  <c r="K75" i="3"/>
  <c r="K74" i="3"/>
  <c r="K56" i="3"/>
  <c r="K6" i="3"/>
  <c r="K73" i="3"/>
  <c r="K65" i="3"/>
  <c r="K64" i="3"/>
  <c r="K63" i="3"/>
  <c r="K55" i="3"/>
  <c r="K54" i="3"/>
  <c r="K53" i="3"/>
  <c r="K52" i="3"/>
  <c r="K51" i="3"/>
  <c r="K45" i="3"/>
  <c r="K32" i="3"/>
  <c r="K31" i="3"/>
  <c r="K14" i="3"/>
  <c r="K13" i="3"/>
  <c r="K12" i="3"/>
  <c r="K11" i="3"/>
  <c r="K72" i="3"/>
  <c r="K30" i="3"/>
  <c r="K50" i="3"/>
  <c r="K10" i="3"/>
  <c r="K29" i="3"/>
  <c r="K62" i="3"/>
  <c r="K49" i="3"/>
  <c r="K28" i="3"/>
  <c r="K71" i="3"/>
  <c r="K44" i="3"/>
  <c r="K27" i="3"/>
  <c r="K48" i="3"/>
  <c r="K43" i="3"/>
  <c r="K61" i="3"/>
  <c r="K60" i="3"/>
  <c r="K42" i="3"/>
  <c r="K41" i="3"/>
  <c r="K26" i="3"/>
  <c r="K47" i="3"/>
  <c r="K40" i="3"/>
  <c r="K39" i="3"/>
  <c r="K70" i="3"/>
  <c r="K25" i="3"/>
  <c r="K38" i="3"/>
  <c r="K9" i="3"/>
  <c r="K24" i="3"/>
  <c r="K23" i="3"/>
  <c r="K46" i="3"/>
  <c r="K22" i="3"/>
  <c r="K59" i="3"/>
  <c r="K21" i="3"/>
  <c r="K8" i="3"/>
  <c r="K58" i="3"/>
  <c r="K7" i="3"/>
  <c r="K37" i="3"/>
  <c r="K36" i="3"/>
  <c r="K5" i="3"/>
  <c r="I20" i="3"/>
  <c r="I19" i="3"/>
  <c r="I57" i="3"/>
  <c r="I78" i="3"/>
  <c r="I35" i="3"/>
  <c r="I18" i="3"/>
  <c r="I69" i="3"/>
  <c r="I77" i="3"/>
  <c r="I76" i="3"/>
  <c r="I68" i="3"/>
  <c r="I67" i="3"/>
  <c r="I34" i="3"/>
  <c r="I17" i="3"/>
  <c r="I33" i="3"/>
  <c r="I16" i="3"/>
  <c r="I66" i="3"/>
  <c r="I15" i="3"/>
  <c r="I75" i="3"/>
  <c r="I74" i="3"/>
  <c r="I56" i="3"/>
  <c r="I6" i="3"/>
  <c r="I73" i="3"/>
  <c r="I65" i="3"/>
  <c r="I64" i="3"/>
  <c r="I63" i="3"/>
  <c r="I55" i="3"/>
  <c r="I54" i="3"/>
  <c r="I53" i="3"/>
  <c r="I52" i="3"/>
  <c r="I51" i="3"/>
  <c r="I45" i="3"/>
  <c r="I32" i="3"/>
  <c r="I31" i="3"/>
  <c r="I14" i="3"/>
  <c r="I13" i="3"/>
  <c r="I12" i="3"/>
  <c r="I11" i="3"/>
  <c r="I72" i="3"/>
  <c r="I30" i="3"/>
  <c r="I50" i="3"/>
  <c r="I10" i="3"/>
  <c r="I29" i="3"/>
  <c r="I62" i="3"/>
  <c r="I49" i="3"/>
  <c r="I28" i="3"/>
  <c r="I71" i="3"/>
  <c r="I44" i="3"/>
  <c r="I27" i="3"/>
  <c r="I48" i="3"/>
  <c r="I43" i="3"/>
  <c r="I61" i="3"/>
  <c r="I60" i="3"/>
  <c r="I42" i="3"/>
  <c r="I41" i="3"/>
  <c r="I26" i="3"/>
  <c r="I47" i="3"/>
  <c r="I40" i="3"/>
  <c r="I39" i="3"/>
  <c r="I70" i="3"/>
  <c r="I25" i="3"/>
  <c r="I38" i="3"/>
  <c r="I9" i="3"/>
  <c r="I24" i="3"/>
  <c r="I23" i="3"/>
  <c r="I46" i="3"/>
  <c r="I22" i="3"/>
  <c r="I59" i="3"/>
  <c r="I21" i="3"/>
  <c r="I8" i="3"/>
  <c r="I58" i="3"/>
  <c r="I7" i="3"/>
  <c r="I37" i="3"/>
  <c r="I36" i="3"/>
  <c r="I5" i="3"/>
  <c r="G20" i="3"/>
  <c r="G19" i="3"/>
  <c r="G57" i="3"/>
  <c r="G78" i="3"/>
  <c r="G35" i="3"/>
  <c r="ER35" i="3" s="1"/>
  <c r="G18" i="3"/>
  <c r="G69" i="3"/>
  <c r="G77" i="3"/>
  <c r="G76" i="3"/>
  <c r="G68" i="3"/>
  <c r="G67" i="3"/>
  <c r="G34" i="3"/>
  <c r="G17" i="3"/>
  <c r="G33" i="3"/>
  <c r="G16" i="3"/>
  <c r="G66" i="3"/>
  <c r="G15" i="3"/>
  <c r="ER15" i="3" s="1"/>
  <c r="G75" i="3"/>
  <c r="G74" i="3"/>
  <c r="G56" i="3"/>
  <c r="G6" i="3"/>
  <c r="G73" i="3"/>
  <c r="G65" i="3"/>
  <c r="G64" i="3"/>
  <c r="G63" i="3"/>
  <c r="G55" i="3"/>
  <c r="G54" i="3"/>
  <c r="ER54" i="3" s="1"/>
  <c r="G53" i="3"/>
  <c r="G52" i="3"/>
  <c r="G51" i="3"/>
  <c r="G45" i="3"/>
  <c r="G32" i="3"/>
  <c r="ER32" i="3" s="1"/>
  <c r="G31" i="3"/>
  <c r="ER31" i="3" s="1"/>
  <c r="G14" i="3"/>
  <c r="G13" i="3"/>
  <c r="ER13" i="3" s="1"/>
  <c r="G12" i="3"/>
  <c r="ER12" i="3" s="1"/>
  <c r="G11" i="3"/>
  <c r="G72" i="3"/>
  <c r="G30" i="3"/>
  <c r="ER30" i="3" s="1"/>
  <c r="G50" i="3"/>
  <c r="G10" i="3"/>
  <c r="ER10" i="3" s="1"/>
  <c r="G29" i="3"/>
  <c r="ER29" i="3" s="1"/>
  <c r="G62" i="3"/>
  <c r="ER62" i="3" s="1"/>
  <c r="EV1" i="3"/>
  <c r="G49" i="3"/>
  <c r="G28" i="3"/>
  <c r="G71" i="3"/>
  <c r="G44" i="3"/>
  <c r="G27" i="3"/>
  <c r="G48" i="3"/>
  <c r="G43" i="3"/>
  <c r="G61" i="3"/>
  <c r="G60" i="3"/>
  <c r="G42" i="3"/>
  <c r="G41" i="3"/>
  <c r="G26" i="3"/>
  <c r="G47" i="3"/>
  <c r="G40" i="3"/>
  <c r="G39" i="3"/>
  <c r="G70" i="3"/>
  <c r="G25" i="3"/>
  <c r="G38" i="3"/>
  <c r="G9" i="3"/>
  <c r="G24" i="3"/>
  <c r="G23" i="3"/>
  <c r="G46" i="3"/>
  <c r="G22" i="3"/>
  <c r="G59" i="3"/>
  <c r="G21" i="3"/>
  <c r="G8" i="3"/>
  <c r="G58" i="3"/>
  <c r="G7" i="3"/>
  <c r="G37" i="3"/>
  <c r="G36" i="3"/>
  <c r="G5" i="3"/>
  <c r="R4" i="9" l="1"/>
  <c r="ER33" i="3"/>
  <c r="ES33" i="3" s="1"/>
  <c r="ET33" i="3" s="1"/>
  <c r="ER51" i="3"/>
  <c r="ES51" i="3" s="1"/>
  <c r="ET51" i="3" s="1"/>
  <c r="ER11" i="3"/>
  <c r="ES11" i="3" s="1"/>
  <c r="ET11" i="3" s="1"/>
  <c r="ES80" i="3"/>
  <c r="ET80" i="3" s="1"/>
  <c r="ES121" i="3"/>
  <c r="ET121" i="3" s="1"/>
  <c r="ES104" i="3"/>
  <c r="ET104" i="3" s="1"/>
  <c r="ES144" i="3"/>
  <c r="ET144" i="3" s="1"/>
  <c r="ES122" i="3"/>
  <c r="ET122" i="3" s="1"/>
  <c r="ES125" i="3"/>
  <c r="ET125" i="3" s="1"/>
  <c r="ES82" i="3"/>
  <c r="ET82" i="3" s="1"/>
  <c r="ES102" i="3"/>
  <c r="ET102" i="3" s="1"/>
  <c r="ES89" i="3"/>
  <c r="ET89" i="3" s="1"/>
  <c r="ES126" i="3"/>
  <c r="ET126" i="3" s="1"/>
  <c r="ES88" i="3"/>
  <c r="ET88" i="3" s="1"/>
  <c r="ES109" i="3"/>
  <c r="ET109" i="3" s="1"/>
  <c r="ES133" i="3"/>
  <c r="ET133" i="3" s="1"/>
  <c r="ES136" i="3"/>
  <c r="ET136" i="3" s="1"/>
  <c r="ES146" i="3"/>
  <c r="ET146" i="3" s="1"/>
  <c r="ES119" i="3"/>
  <c r="ET119" i="3" s="1"/>
  <c r="ES93" i="3"/>
  <c r="ET93" i="3" s="1"/>
  <c r="ES97" i="3"/>
  <c r="ET97" i="3" s="1"/>
  <c r="ES118" i="3"/>
  <c r="ET118" i="3" s="1"/>
  <c r="ES111" i="3"/>
  <c r="ET111" i="3" s="1"/>
  <c r="ES95" i="3"/>
  <c r="ET95" i="3" s="1"/>
  <c r="ES138" i="3"/>
  <c r="ET138" i="3" s="1"/>
  <c r="ES148" i="3"/>
  <c r="ET148" i="3" s="1"/>
  <c r="ES140" i="3"/>
  <c r="ET140" i="3" s="1"/>
  <c r="ES128" i="3"/>
  <c r="ET128" i="3" s="1"/>
  <c r="ES135" i="3"/>
  <c r="ET135" i="3" s="1"/>
  <c r="ES141" i="3"/>
  <c r="ET141" i="3" s="1"/>
  <c r="ES86" i="3"/>
  <c r="ET86" i="3" s="1"/>
  <c r="ES123" i="3"/>
  <c r="ET123" i="3" s="1"/>
  <c r="ES106" i="3"/>
  <c r="ET106" i="3" s="1"/>
  <c r="ES101" i="3"/>
  <c r="ET101" i="3" s="1"/>
  <c r="ES105" i="3"/>
  <c r="ET105" i="3" s="1"/>
  <c r="ES145" i="3"/>
  <c r="ET145" i="3" s="1"/>
  <c r="ES84" i="3"/>
  <c r="ET84" i="3" s="1"/>
  <c r="ES87" i="3"/>
  <c r="ET87" i="3" s="1"/>
  <c r="ES108" i="3"/>
  <c r="ET108" i="3" s="1"/>
  <c r="ES83" i="3"/>
  <c r="ET83" i="3" s="1"/>
  <c r="ES79" i="3"/>
  <c r="ET79" i="3" s="1"/>
  <c r="ES129" i="3"/>
  <c r="ET129" i="3" s="1"/>
  <c r="ES112" i="3"/>
  <c r="ET112" i="3" s="1"/>
  <c r="ES98" i="3"/>
  <c r="ET98" i="3" s="1"/>
  <c r="ES149" i="3"/>
  <c r="ET149" i="3" s="1"/>
  <c r="ES142" i="3"/>
  <c r="ET142" i="3" s="1"/>
  <c r="ES96" i="3"/>
  <c r="ET96" i="3" s="1"/>
  <c r="ES115" i="3"/>
  <c r="ET115" i="3" s="1"/>
  <c r="ES92" i="3"/>
  <c r="ET92" i="3" s="1"/>
  <c r="ES131" i="3"/>
  <c r="ET131" i="3" s="1"/>
  <c r="ES134" i="3"/>
  <c r="ET134" i="3" s="1"/>
  <c r="ES100" i="3"/>
  <c r="ET100" i="3" s="1"/>
  <c r="ES117" i="3"/>
  <c r="ET117" i="3" s="1"/>
  <c r="ES150" i="3"/>
  <c r="ET150" i="3" s="1"/>
  <c r="ES132" i="3"/>
  <c r="ET132" i="3" s="1"/>
  <c r="ES114" i="3"/>
  <c r="ET114" i="3" s="1"/>
  <c r="ES139" i="3"/>
  <c r="ET139" i="3" s="1"/>
  <c r="ES137" i="3"/>
  <c r="ET137" i="3" s="1"/>
  <c r="ES110" i="3"/>
  <c r="ET110" i="3" s="1"/>
  <c r="ES90" i="3"/>
  <c r="ET90" i="3" s="1"/>
  <c r="ES81" i="3"/>
  <c r="ET81" i="3" s="1"/>
  <c r="ES116" i="3"/>
  <c r="ET116" i="3" s="1"/>
  <c r="ES113" i="3"/>
  <c r="ET113" i="3" s="1"/>
  <c r="ES91" i="3"/>
  <c r="ET91" i="3" s="1"/>
  <c r="ES124" i="3"/>
  <c r="ET124" i="3" s="1"/>
  <c r="ES147" i="3"/>
  <c r="ET147" i="3" s="1"/>
  <c r="ES94" i="3"/>
  <c r="ET94" i="3" s="1"/>
  <c r="ES127" i="3"/>
  <c r="ET127" i="3" s="1"/>
  <c r="ES103" i="3"/>
  <c r="ET103" i="3" s="1"/>
  <c r="ES143" i="3"/>
  <c r="ET143" i="3" s="1"/>
  <c r="ES99" i="3"/>
  <c r="ET99" i="3" s="1"/>
  <c r="ES130" i="3"/>
  <c r="ET130" i="3" s="1"/>
  <c r="ES107" i="3"/>
  <c r="ET107" i="3" s="1"/>
  <c r="ES85" i="3"/>
  <c r="ET85" i="3" s="1"/>
  <c r="C4" i="11"/>
  <c r="D4" i="11" s="1"/>
  <c r="M4" i="9"/>
  <c r="ER76" i="3"/>
  <c r="ES76" i="3" s="1"/>
  <c r="ET76" i="3" s="1"/>
  <c r="ER55" i="3"/>
  <c r="ES55" i="3" s="1"/>
  <c r="ET55" i="3" s="1"/>
  <c r="ER65" i="3"/>
  <c r="ES65" i="3" s="1"/>
  <c r="ET65" i="3" s="1"/>
  <c r="ER67" i="3"/>
  <c r="ES67" i="3" s="1"/>
  <c r="ET67" i="3" s="1"/>
  <c r="ER69" i="3"/>
  <c r="ES69" i="3" s="1"/>
  <c r="ET69" i="3" s="1"/>
  <c r="ER68" i="3"/>
  <c r="ES68" i="3" s="1"/>
  <c r="ET68" i="3" s="1"/>
  <c r="ER72" i="3"/>
  <c r="ES72" i="3" s="1"/>
  <c r="ET72" i="3" s="1"/>
  <c r="ER56" i="3"/>
  <c r="ES56" i="3" s="1"/>
  <c r="ET56" i="3" s="1"/>
  <c r="ER45" i="3"/>
  <c r="ES45" i="3" s="1"/>
  <c r="ET45" i="3" s="1"/>
  <c r="ER75" i="3"/>
  <c r="ES75" i="3" s="1"/>
  <c r="ET75" i="3" s="1"/>
  <c r="ER6" i="3"/>
  <c r="ES6" i="3" s="1"/>
  <c r="ET6" i="3" s="1"/>
  <c r="ER17" i="3"/>
  <c r="ES17" i="3" s="1"/>
  <c r="ET17" i="3" s="1"/>
  <c r="ER77" i="3"/>
  <c r="ES77" i="3" s="1"/>
  <c r="ET77" i="3" s="1"/>
  <c r="ER34" i="3"/>
  <c r="ES34" i="3" s="1"/>
  <c r="ET34" i="3" s="1"/>
  <c r="D44" i="6"/>
  <c r="D43" i="6"/>
  <c r="ER66" i="3"/>
  <c r="ES66" i="3" s="1"/>
  <c r="ET66" i="3" s="1"/>
  <c r="ER73" i="3"/>
  <c r="ES73" i="3" s="1"/>
  <c r="ET73" i="3" s="1"/>
  <c r="ER20" i="3"/>
  <c r="ES20" i="3" s="1"/>
  <c r="ET20" i="3" s="1"/>
  <c r="ER14" i="3"/>
  <c r="ES14" i="3" s="1"/>
  <c r="ET14" i="3" s="1"/>
  <c r="ER63" i="3"/>
  <c r="ES63" i="3" s="1"/>
  <c r="ET63" i="3" s="1"/>
  <c r="ER18" i="3"/>
  <c r="ES18" i="3" s="1"/>
  <c r="ET18" i="3" s="1"/>
  <c r="ER78" i="3"/>
  <c r="ES78" i="3" s="1"/>
  <c r="ET78" i="3" s="1"/>
  <c r="ER64" i="3"/>
  <c r="ES64" i="3" s="1"/>
  <c r="ET64" i="3" s="1"/>
  <c r="ER50" i="3"/>
  <c r="ES50" i="3" s="1"/>
  <c r="ET50" i="3" s="1"/>
  <c r="ER19" i="3"/>
  <c r="ES19" i="3" s="1"/>
  <c r="ET19" i="3" s="1"/>
  <c r="ER74" i="3"/>
  <c r="ES74" i="3" s="1"/>
  <c r="ET74" i="3" s="1"/>
  <c r="ER53" i="3"/>
  <c r="ES53" i="3" s="1"/>
  <c r="ET53" i="3" s="1"/>
  <c r="ER16" i="3"/>
  <c r="ES16" i="3" s="1"/>
  <c r="ET16" i="3" s="1"/>
  <c r="ER57" i="3"/>
  <c r="ES57" i="3" s="1"/>
  <c r="ET57" i="3" s="1"/>
  <c r="ER52" i="3"/>
  <c r="ES52" i="3" s="1"/>
  <c r="ET52" i="3" s="1"/>
  <c r="ER36" i="3"/>
  <c r="ES36" i="3" s="1"/>
  <c r="ET36" i="3" s="1"/>
  <c r="ER7" i="3"/>
  <c r="ES7" i="3" s="1"/>
  <c r="ET7" i="3" s="1"/>
  <c r="ER8" i="3"/>
  <c r="ES8" i="3" s="1"/>
  <c r="ET8" i="3" s="1"/>
  <c r="ER59" i="3"/>
  <c r="ES59" i="3" s="1"/>
  <c r="ET59" i="3" s="1"/>
  <c r="ER46" i="3"/>
  <c r="ES46" i="3" s="1"/>
  <c r="ET46" i="3" s="1"/>
  <c r="ER24" i="3"/>
  <c r="ES24" i="3" s="1"/>
  <c r="ET24" i="3" s="1"/>
  <c r="ER38" i="3"/>
  <c r="ES38" i="3" s="1"/>
  <c r="ET38" i="3" s="1"/>
  <c r="ER70" i="3"/>
  <c r="ES70" i="3" s="1"/>
  <c r="ET70" i="3" s="1"/>
  <c r="ER40" i="3"/>
  <c r="ES40" i="3" s="1"/>
  <c r="ET40" i="3" s="1"/>
  <c r="ER26" i="3"/>
  <c r="ES26" i="3" s="1"/>
  <c r="ET26" i="3" s="1"/>
  <c r="ER42" i="3"/>
  <c r="ES42" i="3" s="1"/>
  <c r="ET42" i="3" s="1"/>
  <c r="ER61" i="3"/>
  <c r="ES61" i="3" s="1"/>
  <c r="ET61" i="3" s="1"/>
  <c r="ER48" i="3"/>
  <c r="ES48" i="3" s="1"/>
  <c r="ET48" i="3" s="1"/>
  <c r="ER44" i="3"/>
  <c r="ES44" i="3" s="1"/>
  <c r="ET44" i="3" s="1"/>
  <c r="ES29" i="3"/>
  <c r="ET29" i="3" s="1"/>
  <c r="ES32" i="3"/>
  <c r="ET32" i="3" s="1"/>
  <c r="ES12" i="3"/>
  <c r="ET12" i="3" s="1"/>
  <c r="ER37" i="3"/>
  <c r="ES37" i="3" s="1"/>
  <c r="ET37" i="3" s="1"/>
  <c r="ER58" i="3"/>
  <c r="ES58" i="3" s="1"/>
  <c r="ET58" i="3" s="1"/>
  <c r="ER21" i="3"/>
  <c r="ES21" i="3" s="1"/>
  <c r="ET21" i="3" s="1"/>
  <c r="ER22" i="3"/>
  <c r="ES22" i="3" s="1"/>
  <c r="ET22" i="3" s="1"/>
  <c r="ER23" i="3"/>
  <c r="ES23" i="3" s="1"/>
  <c r="ET23" i="3" s="1"/>
  <c r="ER9" i="3"/>
  <c r="ES9" i="3" s="1"/>
  <c r="ET9" i="3" s="1"/>
  <c r="ER25" i="3"/>
  <c r="ES25" i="3" s="1"/>
  <c r="ET25" i="3" s="1"/>
  <c r="ER39" i="3"/>
  <c r="ES39" i="3" s="1"/>
  <c r="ET39" i="3" s="1"/>
  <c r="ER47" i="3"/>
  <c r="ES47" i="3" s="1"/>
  <c r="ET47" i="3" s="1"/>
  <c r="ER41" i="3"/>
  <c r="ES41" i="3" s="1"/>
  <c r="ET41" i="3" s="1"/>
  <c r="ER60" i="3"/>
  <c r="ES60" i="3" s="1"/>
  <c r="ET60" i="3" s="1"/>
  <c r="ER43" i="3"/>
  <c r="ES43" i="3" s="1"/>
  <c r="ET43" i="3" s="1"/>
  <c r="ER27" i="3"/>
  <c r="ES27" i="3" s="1"/>
  <c r="ET27" i="3" s="1"/>
  <c r="ER71" i="3"/>
  <c r="ES71" i="3" s="1"/>
  <c r="ET71" i="3" s="1"/>
  <c r="ER49" i="3"/>
  <c r="ES49" i="3" s="1"/>
  <c r="ET49" i="3" s="1"/>
  <c r="ES62" i="3"/>
  <c r="ET62" i="3" s="1"/>
  <c r="ES10" i="3"/>
  <c r="ET10" i="3" s="1"/>
  <c r="ES30" i="3"/>
  <c r="ET30" i="3" s="1"/>
  <c r="ES13" i="3"/>
  <c r="ET13" i="3" s="1"/>
  <c r="ES31" i="3"/>
  <c r="ET31" i="3" s="1"/>
  <c r="ES54" i="3"/>
  <c r="ET54" i="3" s="1"/>
  <c r="ES15" i="3"/>
  <c r="ET15" i="3" s="1"/>
  <c r="ES35" i="3"/>
  <c r="ET35" i="3" s="1"/>
  <c r="ER28" i="3"/>
  <c r="ES28" i="3" s="1"/>
  <c r="ET28" i="3" s="1"/>
  <c r="ER5" i="3"/>
  <c r="I66" i="5" l="1"/>
  <c r="I68" i="5"/>
  <c r="I70" i="5"/>
  <c r="I72" i="5"/>
  <c r="I74" i="5"/>
  <c r="I76" i="5"/>
  <c r="I78" i="5"/>
  <c r="I65" i="5"/>
  <c r="F67" i="5"/>
  <c r="F69" i="5"/>
  <c r="F71" i="5"/>
  <c r="F73" i="5"/>
  <c r="F75" i="5"/>
  <c r="F77" i="5"/>
  <c r="F79" i="5"/>
  <c r="C66" i="5"/>
  <c r="C68" i="5"/>
  <c r="C70" i="5"/>
  <c r="C72" i="5"/>
  <c r="C74" i="5"/>
  <c r="C76" i="5"/>
  <c r="C78" i="5"/>
  <c r="C65" i="5"/>
  <c r="I67" i="5"/>
  <c r="I69" i="5"/>
  <c r="I71" i="5"/>
  <c r="I73" i="5"/>
  <c r="I75" i="5"/>
  <c r="I77" i="5"/>
  <c r="I79" i="5"/>
  <c r="F66" i="5"/>
  <c r="F68" i="5"/>
  <c r="F70" i="5"/>
  <c r="F72" i="5"/>
  <c r="F74" i="5"/>
  <c r="F76" i="5"/>
  <c r="F78" i="5"/>
  <c r="F65" i="5"/>
  <c r="C67" i="5"/>
  <c r="C69" i="5"/>
  <c r="C71" i="5"/>
  <c r="C73" i="5"/>
  <c r="C75" i="5"/>
  <c r="C77" i="5"/>
  <c r="C79" i="5"/>
  <c r="AA9" i="5"/>
  <c r="AB9" i="5" s="1"/>
  <c r="AC9" i="5" s="1"/>
  <c r="X9" i="5"/>
  <c r="Y9" i="5" s="1"/>
  <c r="Z9" i="5" s="1"/>
  <c r="O9" i="5"/>
  <c r="P9" i="5" s="1"/>
  <c r="Q9" i="5" s="1"/>
  <c r="L9" i="5"/>
  <c r="M9" i="5" s="1"/>
  <c r="N9" i="5" s="1"/>
  <c r="C9" i="5"/>
  <c r="U9" i="5"/>
  <c r="V9" i="5" s="1"/>
  <c r="W9" i="5" s="1"/>
  <c r="R9" i="5"/>
  <c r="S9" i="5" s="1"/>
  <c r="T9" i="5" s="1"/>
  <c r="I9" i="5"/>
  <c r="J9" i="5" s="1"/>
  <c r="K9" i="5" s="1"/>
  <c r="F9" i="5"/>
  <c r="G9" i="5" s="1"/>
  <c r="H9" i="5" s="1"/>
  <c r="I82" i="5"/>
  <c r="I23" i="5"/>
  <c r="J23" i="5" s="1"/>
  <c r="K23" i="5" s="1"/>
  <c r="L23" i="5"/>
  <c r="M23" i="5" s="1"/>
  <c r="N23" i="5" s="1"/>
  <c r="U23" i="5"/>
  <c r="V23" i="5" s="1"/>
  <c r="W23" i="5" s="1"/>
  <c r="X23" i="5"/>
  <c r="Y23" i="5" s="1"/>
  <c r="Z23" i="5" s="1"/>
  <c r="F23" i="5"/>
  <c r="G23" i="5" s="1"/>
  <c r="H23" i="5" s="1"/>
  <c r="O23" i="5"/>
  <c r="P23" i="5" s="1"/>
  <c r="Q23" i="5" s="1"/>
  <c r="C23" i="5"/>
  <c r="R23" i="5"/>
  <c r="S23" i="5" s="1"/>
  <c r="T23" i="5" s="1"/>
  <c r="AA23" i="5"/>
  <c r="AB23" i="5" s="1"/>
  <c r="AC23" i="5" s="1"/>
  <c r="C38" i="5"/>
  <c r="C40" i="5"/>
  <c r="C15" i="5"/>
  <c r="I15" i="5"/>
  <c r="J15" i="5" s="1"/>
  <c r="K15" i="5" s="1"/>
  <c r="L15" i="5"/>
  <c r="M15" i="5" s="1"/>
  <c r="N15" i="5" s="1"/>
  <c r="R15" i="5"/>
  <c r="S15" i="5" s="1"/>
  <c r="T15" i="5" s="1"/>
  <c r="AA15" i="5"/>
  <c r="AB15" i="5" s="1"/>
  <c r="AC15" i="5" s="1"/>
  <c r="C39" i="5"/>
  <c r="F15" i="5"/>
  <c r="G15" i="5" s="1"/>
  <c r="H15" i="5" s="1"/>
  <c r="O15" i="5"/>
  <c r="P15" i="5" s="1"/>
  <c r="Q15" i="5" s="1"/>
  <c r="U15" i="5"/>
  <c r="V15" i="5" s="1"/>
  <c r="W15" i="5" s="1"/>
  <c r="X15" i="5"/>
  <c r="Y15" i="5" s="1"/>
  <c r="Z15" i="5" s="1"/>
  <c r="I29" i="5"/>
  <c r="J29" i="5" s="1"/>
  <c r="K29" i="5" s="1"/>
  <c r="O29" i="5"/>
  <c r="P29" i="5" s="1"/>
  <c r="Q29" i="5" s="1"/>
  <c r="U29" i="5"/>
  <c r="V29" i="5" s="1"/>
  <c r="W29" i="5" s="1"/>
  <c r="C29" i="5"/>
  <c r="D29" i="5" s="1"/>
  <c r="E29" i="5" s="1"/>
  <c r="I8" i="5"/>
  <c r="I11" i="5"/>
  <c r="J11" i="5" s="1"/>
  <c r="K11" i="5" s="1"/>
  <c r="I13" i="5"/>
  <c r="J13" i="5" s="1"/>
  <c r="K13" i="5" s="1"/>
  <c r="I16" i="5"/>
  <c r="J16" i="5" s="1"/>
  <c r="K16" i="5" s="1"/>
  <c r="I18" i="5"/>
  <c r="J18" i="5" s="1"/>
  <c r="K18" i="5" s="1"/>
  <c r="I20" i="5"/>
  <c r="I22" i="5"/>
  <c r="J22" i="5" s="1"/>
  <c r="K22" i="5" s="1"/>
  <c r="I25" i="5"/>
  <c r="J25" i="5" s="1"/>
  <c r="K25" i="5" s="1"/>
  <c r="I27" i="5"/>
  <c r="I6" i="5"/>
  <c r="F33" i="5"/>
  <c r="G33" i="5" s="1"/>
  <c r="H33" i="5" s="1"/>
  <c r="F35" i="5"/>
  <c r="F37" i="5"/>
  <c r="G37" i="5" s="1"/>
  <c r="H37" i="5" s="1"/>
  <c r="F39" i="5"/>
  <c r="F41" i="5"/>
  <c r="F43" i="5"/>
  <c r="F45" i="5"/>
  <c r="G45" i="5" s="1"/>
  <c r="H45" i="5" s="1"/>
  <c r="F10" i="5"/>
  <c r="G10" i="5" s="1"/>
  <c r="F12" i="5"/>
  <c r="G12" i="5" s="1"/>
  <c r="F14" i="5"/>
  <c r="G14" i="5" s="1"/>
  <c r="F17" i="5"/>
  <c r="G17" i="5" s="1"/>
  <c r="F19" i="5"/>
  <c r="G19" i="5" s="1"/>
  <c r="F21" i="5"/>
  <c r="G21" i="5" s="1"/>
  <c r="F24" i="5"/>
  <c r="F26" i="5"/>
  <c r="G26" i="5" s="1"/>
  <c r="F28" i="5"/>
  <c r="G28" i="5" s="1"/>
  <c r="F7" i="5"/>
  <c r="G7" i="5" s="1"/>
  <c r="F29" i="5"/>
  <c r="G29" i="5" s="1"/>
  <c r="L29" i="5"/>
  <c r="M29" i="5" s="1"/>
  <c r="N29" i="5" s="1"/>
  <c r="R29" i="5"/>
  <c r="S29" i="5" s="1"/>
  <c r="T29" i="5" s="1"/>
  <c r="X29" i="5"/>
  <c r="Y29" i="5" s="1"/>
  <c r="Z29" i="5" s="1"/>
  <c r="AA29" i="5"/>
  <c r="AB29" i="5" s="1"/>
  <c r="AC29" i="5" s="1"/>
  <c r="I7" i="5"/>
  <c r="I10" i="5"/>
  <c r="J10" i="5" s="1"/>
  <c r="K10" i="5" s="1"/>
  <c r="I12" i="5"/>
  <c r="J12" i="5" s="1"/>
  <c r="K12" i="5" s="1"/>
  <c r="I14" i="5"/>
  <c r="J14" i="5" s="1"/>
  <c r="K14" i="5" s="1"/>
  <c r="I17" i="5"/>
  <c r="J17" i="5" s="1"/>
  <c r="K17" i="5" s="1"/>
  <c r="I19" i="5"/>
  <c r="J19" i="5" s="1"/>
  <c r="K19" i="5" s="1"/>
  <c r="I21" i="5"/>
  <c r="J21" i="5" s="1"/>
  <c r="K21" i="5" s="1"/>
  <c r="I24" i="5"/>
  <c r="J24" i="5" s="1"/>
  <c r="K24" i="5" s="1"/>
  <c r="I26" i="5"/>
  <c r="I28" i="5"/>
  <c r="J28" i="5" s="1"/>
  <c r="K28" i="5" s="1"/>
  <c r="F32" i="5"/>
  <c r="G32" i="5" s="1"/>
  <c r="H32" i="5" s="1"/>
  <c r="F34" i="5"/>
  <c r="G34" i="5" s="1"/>
  <c r="H34" i="5" s="1"/>
  <c r="F36" i="5"/>
  <c r="G36" i="5" s="1"/>
  <c r="H36" i="5" s="1"/>
  <c r="F38" i="5"/>
  <c r="G38" i="5" s="1"/>
  <c r="H38" i="5" s="1"/>
  <c r="F44" i="5"/>
  <c r="F11" i="5"/>
  <c r="G11" i="5" s="1"/>
  <c r="F16" i="5"/>
  <c r="G16" i="5" s="1"/>
  <c r="F20" i="5"/>
  <c r="G20" i="5" s="1"/>
  <c r="F25" i="5"/>
  <c r="G25" i="5" s="1"/>
  <c r="F8" i="5"/>
  <c r="G8" i="5" s="1"/>
  <c r="F40" i="5"/>
  <c r="F42" i="5"/>
  <c r="G42" i="5" s="1"/>
  <c r="H42" i="5" s="1"/>
  <c r="F31" i="5"/>
  <c r="G31" i="5" s="1"/>
  <c r="H31" i="5" s="1"/>
  <c r="F13" i="5"/>
  <c r="G13" i="5" s="1"/>
  <c r="F18" i="5"/>
  <c r="G18" i="5" s="1"/>
  <c r="F22" i="5"/>
  <c r="G22" i="5" s="1"/>
  <c r="F27" i="5"/>
  <c r="G27" i="5" s="1"/>
  <c r="F6" i="5"/>
  <c r="AA4" i="9"/>
  <c r="M5" i="9"/>
  <c r="O6" i="5"/>
  <c r="P6" i="5" s="1"/>
  <c r="Q6" i="5" s="1"/>
  <c r="U6" i="5"/>
  <c r="V6" i="5" s="1"/>
  <c r="W6" i="5" s="1"/>
  <c r="X6" i="5"/>
  <c r="Y6" i="5" s="1"/>
  <c r="Z6" i="5" s="1"/>
  <c r="C7" i="5"/>
  <c r="J7" i="5"/>
  <c r="K7" i="5" s="1"/>
  <c r="O7" i="5"/>
  <c r="P7" i="5" s="1"/>
  <c r="Q7" i="5" s="1"/>
  <c r="X7" i="5"/>
  <c r="Y7" i="5" s="1"/>
  <c r="Z7" i="5" s="1"/>
  <c r="C8" i="5"/>
  <c r="J8" i="5"/>
  <c r="K8" i="5" s="1"/>
  <c r="R8" i="5"/>
  <c r="S8" i="5" s="1"/>
  <c r="T8" i="5" s="1"/>
  <c r="X8" i="5"/>
  <c r="Y8" i="5" s="1"/>
  <c r="Z8" i="5" s="1"/>
  <c r="AA8" i="5"/>
  <c r="AB8" i="5" s="1"/>
  <c r="AC8" i="5" s="1"/>
  <c r="O10" i="5"/>
  <c r="P10" i="5" s="1"/>
  <c r="Q10" i="5" s="1"/>
  <c r="X10" i="5"/>
  <c r="Y10" i="5" s="1"/>
  <c r="Z10" i="5" s="1"/>
  <c r="C11" i="5"/>
  <c r="L11" i="5"/>
  <c r="M11" i="5" s="1"/>
  <c r="N11" i="5" s="1"/>
  <c r="R11" i="5"/>
  <c r="S11" i="5" s="1"/>
  <c r="T11" i="5" s="1"/>
  <c r="U11" i="5"/>
  <c r="V11" i="5" s="1"/>
  <c r="W11" i="5" s="1"/>
  <c r="AA11" i="5"/>
  <c r="AB11" i="5" s="1"/>
  <c r="AC11" i="5" s="1"/>
  <c r="L12" i="5"/>
  <c r="M12" i="5" s="1"/>
  <c r="N12" i="5" s="1"/>
  <c r="O12" i="5"/>
  <c r="P12" i="5" s="1"/>
  <c r="Q12" i="5" s="1"/>
  <c r="U12" i="5"/>
  <c r="V12" i="5" s="1"/>
  <c r="W12" i="5" s="1"/>
  <c r="C13" i="5"/>
  <c r="L13" i="5"/>
  <c r="M13" i="5" s="1"/>
  <c r="N13" i="5" s="1"/>
  <c r="R13" i="5"/>
  <c r="S13" i="5" s="1"/>
  <c r="T13" i="5" s="1"/>
  <c r="U13" i="5"/>
  <c r="V13" i="5" s="1"/>
  <c r="W13" i="5" s="1"/>
  <c r="AA13" i="5"/>
  <c r="AB13" i="5" s="1"/>
  <c r="AC13" i="5" s="1"/>
  <c r="L14" i="5"/>
  <c r="M14" i="5" s="1"/>
  <c r="N14" i="5" s="1"/>
  <c r="O14" i="5"/>
  <c r="P14" i="5" s="1"/>
  <c r="Q14" i="5" s="1"/>
  <c r="U14" i="5"/>
  <c r="V14" i="5" s="1"/>
  <c r="W14" i="5" s="1"/>
  <c r="C16" i="5"/>
  <c r="L16" i="5"/>
  <c r="M16" i="5" s="1"/>
  <c r="N16" i="5" s="1"/>
  <c r="R16" i="5"/>
  <c r="S16" i="5" s="1"/>
  <c r="T16" i="5" s="1"/>
  <c r="U16" i="5"/>
  <c r="V16" i="5" s="1"/>
  <c r="W16" i="5" s="1"/>
  <c r="AA16" i="5"/>
  <c r="AB16" i="5" s="1"/>
  <c r="AC16" i="5" s="1"/>
  <c r="O17" i="5"/>
  <c r="P17" i="5" s="1"/>
  <c r="Q17" i="5" s="1"/>
  <c r="U17" i="5"/>
  <c r="V17" i="5" s="1"/>
  <c r="W17" i="5" s="1"/>
  <c r="X17" i="5"/>
  <c r="Y17" i="5" s="1"/>
  <c r="Z17" i="5" s="1"/>
  <c r="C18" i="5"/>
  <c r="L18" i="5"/>
  <c r="M18" i="5" s="1"/>
  <c r="N18" i="5" s="1"/>
  <c r="R18" i="5"/>
  <c r="S18" i="5" s="1"/>
  <c r="T18" i="5" s="1"/>
  <c r="AA18" i="5"/>
  <c r="AB18" i="5" s="1"/>
  <c r="AC18" i="5" s="1"/>
  <c r="O19" i="5"/>
  <c r="P19" i="5" s="1"/>
  <c r="Q19" i="5" s="1"/>
  <c r="U19" i="5"/>
  <c r="V19" i="5" s="1"/>
  <c r="W19" i="5" s="1"/>
  <c r="X19" i="5"/>
  <c r="Y19" i="5" s="1"/>
  <c r="Z19" i="5" s="1"/>
  <c r="C20" i="5"/>
  <c r="J20" i="5"/>
  <c r="K20" i="5" s="1"/>
  <c r="L20" i="5"/>
  <c r="M20" i="5" s="1"/>
  <c r="N20" i="5" s="1"/>
  <c r="R20" i="5"/>
  <c r="S20" i="5" s="1"/>
  <c r="T20" i="5" s="1"/>
  <c r="AA20" i="5"/>
  <c r="AB20" i="5" s="1"/>
  <c r="AC20" i="5" s="1"/>
  <c r="O21" i="5"/>
  <c r="P21" i="5" s="1"/>
  <c r="Q21" i="5" s="1"/>
  <c r="U21" i="5"/>
  <c r="V21" i="5" s="1"/>
  <c r="W21" i="5" s="1"/>
  <c r="X21" i="5"/>
  <c r="Y21" i="5" s="1"/>
  <c r="Z21" i="5" s="1"/>
  <c r="C22" i="5"/>
  <c r="L22" i="5"/>
  <c r="M22" i="5" s="1"/>
  <c r="N22" i="5" s="1"/>
  <c r="R22" i="5"/>
  <c r="S22" i="5" s="1"/>
  <c r="T22" i="5" s="1"/>
  <c r="AA22" i="5"/>
  <c r="AB22" i="5" s="1"/>
  <c r="AC22" i="5" s="1"/>
  <c r="G24" i="5"/>
  <c r="C6" i="5"/>
  <c r="L6" i="5"/>
  <c r="M6" i="5" s="1"/>
  <c r="N6" i="5" s="1"/>
  <c r="R6" i="5"/>
  <c r="S6" i="5" s="1"/>
  <c r="T6" i="5" s="1"/>
  <c r="AA6" i="5"/>
  <c r="AB6" i="5" s="1"/>
  <c r="AC6" i="5" s="1"/>
  <c r="L7" i="5"/>
  <c r="M7" i="5" s="1"/>
  <c r="N7" i="5" s="1"/>
  <c r="R7" i="5"/>
  <c r="S7" i="5" s="1"/>
  <c r="T7" i="5" s="1"/>
  <c r="U7" i="5"/>
  <c r="V7" i="5" s="1"/>
  <c r="W7" i="5" s="1"/>
  <c r="AA7" i="5"/>
  <c r="AB7" i="5" s="1"/>
  <c r="AC7" i="5" s="1"/>
  <c r="L8" i="5"/>
  <c r="M8" i="5" s="1"/>
  <c r="N8" i="5" s="1"/>
  <c r="O8" i="5"/>
  <c r="P8" i="5" s="1"/>
  <c r="Q8" i="5" s="1"/>
  <c r="U8" i="5"/>
  <c r="V8" i="5" s="1"/>
  <c r="W8" i="5" s="1"/>
  <c r="C10" i="5"/>
  <c r="L10" i="5"/>
  <c r="M10" i="5" s="1"/>
  <c r="N10" i="5" s="1"/>
  <c r="R10" i="5"/>
  <c r="S10" i="5" s="1"/>
  <c r="T10" i="5" s="1"/>
  <c r="U10" i="5"/>
  <c r="V10" i="5" s="1"/>
  <c r="W10" i="5" s="1"/>
  <c r="AA10" i="5"/>
  <c r="AB10" i="5" s="1"/>
  <c r="AC10" i="5" s="1"/>
  <c r="O11" i="5"/>
  <c r="P11" i="5" s="1"/>
  <c r="Q11" i="5" s="1"/>
  <c r="X11" i="5"/>
  <c r="Y11" i="5" s="1"/>
  <c r="Z11" i="5" s="1"/>
  <c r="C12" i="5"/>
  <c r="R12" i="5"/>
  <c r="S12" i="5" s="1"/>
  <c r="T12" i="5" s="1"/>
  <c r="X12" i="5"/>
  <c r="Y12" i="5" s="1"/>
  <c r="Z12" i="5" s="1"/>
  <c r="AA12" i="5"/>
  <c r="AB12" i="5" s="1"/>
  <c r="AC12" i="5" s="1"/>
  <c r="O13" i="5"/>
  <c r="P13" i="5" s="1"/>
  <c r="Q13" i="5" s="1"/>
  <c r="X13" i="5"/>
  <c r="Y13" i="5" s="1"/>
  <c r="Z13" i="5" s="1"/>
  <c r="C14" i="5"/>
  <c r="R14" i="5"/>
  <c r="S14" i="5" s="1"/>
  <c r="T14" i="5" s="1"/>
  <c r="X14" i="5"/>
  <c r="Y14" i="5" s="1"/>
  <c r="Z14" i="5" s="1"/>
  <c r="AA14" i="5"/>
  <c r="AB14" i="5" s="1"/>
  <c r="AC14" i="5" s="1"/>
  <c r="O16" i="5"/>
  <c r="P16" i="5" s="1"/>
  <c r="Q16" i="5" s="1"/>
  <c r="X16" i="5"/>
  <c r="Y16" i="5" s="1"/>
  <c r="Z16" i="5" s="1"/>
  <c r="C17" i="5"/>
  <c r="L17" i="5"/>
  <c r="M17" i="5" s="1"/>
  <c r="N17" i="5" s="1"/>
  <c r="R17" i="5"/>
  <c r="S17" i="5" s="1"/>
  <c r="T17" i="5" s="1"/>
  <c r="AA17" i="5"/>
  <c r="AB17" i="5" s="1"/>
  <c r="AC17" i="5" s="1"/>
  <c r="O18" i="5"/>
  <c r="P18" i="5" s="1"/>
  <c r="Q18" i="5" s="1"/>
  <c r="U18" i="5"/>
  <c r="V18" i="5" s="1"/>
  <c r="W18" i="5" s="1"/>
  <c r="X18" i="5"/>
  <c r="Y18" i="5" s="1"/>
  <c r="Z18" i="5" s="1"/>
  <c r="C19" i="5"/>
  <c r="L19" i="5"/>
  <c r="M19" i="5" s="1"/>
  <c r="N19" i="5" s="1"/>
  <c r="R19" i="5"/>
  <c r="S19" i="5" s="1"/>
  <c r="T19" i="5" s="1"/>
  <c r="AA19" i="5"/>
  <c r="AB19" i="5" s="1"/>
  <c r="AC19" i="5" s="1"/>
  <c r="O20" i="5"/>
  <c r="P20" i="5" s="1"/>
  <c r="Q20" i="5" s="1"/>
  <c r="U20" i="5"/>
  <c r="V20" i="5" s="1"/>
  <c r="W20" i="5" s="1"/>
  <c r="X20" i="5"/>
  <c r="Y20" i="5" s="1"/>
  <c r="Z20" i="5" s="1"/>
  <c r="C21" i="5"/>
  <c r="L21" i="5"/>
  <c r="M21" i="5" s="1"/>
  <c r="N21" i="5" s="1"/>
  <c r="R21" i="5"/>
  <c r="S21" i="5" s="1"/>
  <c r="T21" i="5" s="1"/>
  <c r="AA21" i="5"/>
  <c r="AB21" i="5" s="1"/>
  <c r="AC21" i="5" s="1"/>
  <c r="O22" i="5"/>
  <c r="P22" i="5" s="1"/>
  <c r="Q22" i="5" s="1"/>
  <c r="U22" i="5"/>
  <c r="V22" i="5" s="1"/>
  <c r="W22" i="5" s="1"/>
  <c r="X22" i="5"/>
  <c r="Y22" i="5" s="1"/>
  <c r="Z22" i="5" s="1"/>
  <c r="C24" i="5"/>
  <c r="L24" i="5"/>
  <c r="M24" i="5" s="1"/>
  <c r="N24" i="5" s="1"/>
  <c r="R24" i="5"/>
  <c r="S24" i="5" s="1"/>
  <c r="T24" i="5" s="1"/>
  <c r="AA24" i="5"/>
  <c r="AB24" i="5" s="1"/>
  <c r="AC24" i="5" s="1"/>
  <c r="O25" i="5"/>
  <c r="P25" i="5" s="1"/>
  <c r="Q25" i="5" s="1"/>
  <c r="U25" i="5"/>
  <c r="V25" i="5" s="1"/>
  <c r="W25" i="5" s="1"/>
  <c r="AA25" i="5"/>
  <c r="AB25" i="5" s="1"/>
  <c r="AC25" i="5" s="1"/>
  <c r="C26" i="5"/>
  <c r="L26" i="5"/>
  <c r="M26" i="5" s="1"/>
  <c r="N26" i="5" s="1"/>
  <c r="U26" i="5"/>
  <c r="V26" i="5" s="1"/>
  <c r="W26" i="5" s="1"/>
  <c r="AA26" i="5"/>
  <c r="AB26" i="5" s="1"/>
  <c r="AC26" i="5" s="1"/>
  <c r="C27" i="5"/>
  <c r="L27" i="5"/>
  <c r="M27" i="5" s="1"/>
  <c r="N27" i="5" s="1"/>
  <c r="U27" i="5"/>
  <c r="V27" i="5" s="1"/>
  <c r="W27" i="5" s="1"/>
  <c r="AA27" i="5"/>
  <c r="AB27" i="5" s="1"/>
  <c r="AC27" i="5" s="1"/>
  <c r="C28" i="5"/>
  <c r="L28" i="5"/>
  <c r="M28" i="5" s="1"/>
  <c r="N28" i="5" s="1"/>
  <c r="U28" i="5"/>
  <c r="V28" i="5" s="1"/>
  <c r="W28" i="5" s="1"/>
  <c r="AA28" i="5"/>
  <c r="AB28" i="5" s="1"/>
  <c r="AC28" i="5" s="1"/>
  <c r="O24" i="5"/>
  <c r="P24" i="5" s="1"/>
  <c r="Q24" i="5" s="1"/>
  <c r="U24" i="5"/>
  <c r="V24" i="5" s="1"/>
  <c r="W24" i="5" s="1"/>
  <c r="X24" i="5"/>
  <c r="Y24" i="5" s="1"/>
  <c r="Z24" i="5" s="1"/>
  <c r="C25" i="5"/>
  <c r="L25" i="5"/>
  <c r="M25" i="5" s="1"/>
  <c r="N25" i="5" s="1"/>
  <c r="R25" i="5"/>
  <c r="S25" i="5" s="1"/>
  <c r="T25" i="5" s="1"/>
  <c r="X25" i="5"/>
  <c r="Y25" i="5" s="1"/>
  <c r="Z25" i="5" s="1"/>
  <c r="J26" i="5"/>
  <c r="K26" i="5" s="1"/>
  <c r="O26" i="5"/>
  <c r="P26" i="5" s="1"/>
  <c r="Q26" i="5" s="1"/>
  <c r="R26" i="5"/>
  <c r="S26" i="5" s="1"/>
  <c r="T26" i="5" s="1"/>
  <c r="X26" i="5"/>
  <c r="Y26" i="5" s="1"/>
  <c r="Z26" i="5" s="1"/>
  <c r="J27" i="5"/>
  <c r="K27" i="5" s="1"/>
  <c r="O27" i="5"/>
  <c r="P27" i="5" s="1"/>
  <c r="Q27" i="5" s="1"/>
  <c r="R27" i="5"/>
  <c r="S27" i="5" s="1"/>
  <c r="T27" i="5" s="1"/>
  <c r="X27" i="5"/>
  <c r="Y27" i="5" s="1"/>
  <c r="Z27" i="5" s="1"/>
  <c r="O28" i="5"/>
  <c r="P28" i="5" s="1"/>
  <c r="Q28" i="5" s="1"/>
  <c r="R28" i="5"/>
  <c r="S28" i="5" s="1"/>
  <c r="T28" i="5" s="1"/>
  <c r="X28" i="5"/>
  <c r="Y28" i="5" s="1"/>
  <c r="Z28" i="5" s="1"/>
  <c r="C82" i="5"/>
  <c r="J82" i="5"/>
  <c r="K82" i="5" s="1"/>
  <c r="O82" i="5"/>
  <c r="P82" i="5" s="1"/>
  <c r="Q82" i="5" s="1"/>
  <c r="U82" i="5"/>
  <c r="V82" i="5" s="1"/>
  <c r="W82" i="5" s="1"/>
  <c r="AA82" i="5"/>
  <c r="AB82" i="5" s="1"/>
  <c r="AC82" i="5" s="1"/>
  <c r="C83" i="5"/>
  <c r="I83" i="5"/>
  <c r="J83" i="5" s="1"/>
  <c r="K83" i="5" s="1"/>
  <c r="O83" i="5"/>
  <c r="P83" i="5" s="1"/>
  <c r="Q83" i="5" s="1"/>
  <c r="U83" i="5"/>
  <c r="V83" i="5" s="1"/>
  <c r="W83" i="5" s="1"/>
  <c r="AA83" i="5"/>
  <c r="AB83" i="5" s="1"/>
  <c r="AC83" i="5" s="1"/>
  <c r="C84" i="5"/>
  <c r="I84" i="5"/>
  <c r="J84" i="5" s="1"/>
  <c r="K84" i="5" s="1"/>
  <c r="O84" i="5"/>
  <c r="P84" i="5" s="1"/>
  <c r="Q84" i="5" s="1"/>
  <c r="U84" i="5"/>
  <c r="V84" i="5" s="1"/>
  <c r="W84" i="5" s="1"/>
  <c r="AA84" i="5"/>
  <c r="AB84" i="5" s="1"/>
  <c r="AC84" i="5" s="1"/>
  <c r="C85" i="5"/>
  <c r="I85" i="5"/>
  <c r="J85" i="5" s="1"/>
  <c r="K85" i="5" s="1"/>
  <c r="O85" i="5"/>
  <c r="P85" i="5" s="1"/>
  <c r="Q85" i="5" s="1"/>
  <c r="U85" i="5"/>
  <c r="V85" i="5" s="1"/>
  <c r="W85" i="5" s="1"/>
  <c r="AA85" i="5"/>
  <c r="AB85" i="5" s="1"/>
  <c r="AC85" i="5" s="1"/>
  <c r="C86" i="5"/>
  <c r="I86" i="5"/>
  <c r="J86" i="5" s="1"/>
  <c r="K86" i="5" s="1"/>
  <c r="O86" i="5"/>
  <c r="P86" i="5" s="1"/>
  <c r="Q86" i="5" s="1"/>
  <c r="U86" i="5"/>
  <c r="V86" i="5" s="1"/>
  <c r="W86" i="5" s="1"/>
  <c r="AA86" i="5"/>
  <c r="AB86" i="5" s="1"/>
  <c r="AC86" i="5" s="1"/>
  <c r="C87" i="5"/>
  <c r="I87" i="5"/>
  <c r="J87" i="5" s="1"/>
  <c r="K87" i="5" s="1"/>
  <c r="O87" i="5"/>
  <c r="P87" i="5" s="1"/>
  <c r="Q87" i="5" s="1"/>
  <c r="U87" i="5"/>
  <c r="V87" i="5" s="1"/>
  <c r="W87" i="5" s="1"/>
  <c r="AA87" i="5"/>
  <c r="AB87" i="5" s="1"/>
  <c r="AC87" i="5" s="1"/>
  <c r="C88" i="5"/>
  <c r="F82" i="5"/>
  <c r="G82" i="5" s="1"/>
  <c r="H82" i="5" s="1"/>
  <c r="L82" i="5"/>
  <c r="M82" i="5" s="1"/>
  <c r="N82" i="5" s="1"/>
  <c r="R82" i="5"/>
  <c r="S82" i="5" s="1"/>
  <c r="T82" i="5" s="1"/>
  <c r="X82" i="5"/>
  <c r="Y82" i="5" s="1"/>
  <c r="Z82" i="5" s="1"/>
  <c r="F83" i="5"/>
  <c r="G83" i="5" s="1"/>
  <c r="H83" i="5" s="1"/>
  <c r="L83" i="5"/>
  <c r="M83" i="5" s="1"/>
  <c r="N83" i="5" s="1"/>
  <c r="R83" i="5"/>
  <c r="S83" i="5" s="1"/>
  <c r="T83" i="5" s="1"/>
  <c r="F84" i="5"/>
  <c r="G84" i="5" s="1"/>
  <c r="H84" i="5" s="1"/>
  <c r="R84" i="5"/>
  <c r="S84" i="5" s="1"/>
  <c r="T84" i="5" s="1"/>
  <c r="F85" i="5"/>
  <c r="G85" i="5" s="1"/>
  <c r="H85" i="5" s="1"/>
  <c r="R85" i="5"/>
  <c r="S85" i="5" s="1"/>
  <c r="T85" i="5" s="1"/>
  <c r="F86" i="5"/>
  <c r="G86" i="5" s="1"/>
  <c r="H86" i="5" s="1"/>
  <c r="R86" i="5"/>
  <c r="S86" i="5" s="1"/>
  <c r="T86" i="5" s="1"/>
  <c r="F87" i="5"/>
  <c r="G87" i="5" s="1"/>
  <c r="H87" i="5" s="1"/>
  <c r="R87" i="5"/>
  <c r="S87" i="5" s="1"/>
  <c r="T87" i="5" s="1"/>
  <c r="I88" i="5"/>
  <c r="J88" i="5" s="1"/>
  <c r="K88" i="5" s="1"/>
  <c r="O88" i="5"/>
  <c r="P88" i="5" s="1"/>
  <c r="Q88" i="5" s="1"/>
  <c r="U88" i="5"/>
  <c r="V88" i="5" s="1"/>
  <c r="W88" i="5" s="1"/>
  <c r="AA88" i="5"/>
  <c r="AB88" i="5" s="1"/>
  <c r="AC88" i="5" s="1"/>
  <c r="C89" i="5"/>
  <c r="I89" i="5"/>
  <c r="J89" i="5" s="1"/>
  <c r="K89" i="5" s="1"/>
  <c r="O89" i="5"/>
  <c r="P89" i="5" s="1"/>
  <c r="Q89" i="5" s="1"/>
  <c r="U89" i="5"/>
  <c r="V89" i="5" s="1"/>
  <c r="W89" i="5" s="1"/>
  <c r="AA89" i="5"/>
  <c r="AB89" i="5" s="1"/>
  <c r="AC89" i="5" s="1"/>
  <c r="C90" i="5"/>
  <c r="I90" i="5"/>
  <c r="J90" i="5" s="1"/>
  <c r="K90" i="5" s="1"/>
  <c r="O90" i="5"/>
  <c r="P90" i="5" s="1"/>
  <c r="Q90" i="5" s="1"/>
  <c r="U90" i="5"/>
  <c r="V90" i="5" s="1"/>
  <c r="W90" i="5" s="1"/>
  <c r="AA90" i="5"/>
  <c r="AB90" i="5" s="1"/>
  <c r="AC90" i="5" s="1"/>
  <c r="C91" i="5"/>
  <c r="I91" i="5"/>
  <c r="J91" i="5" s="1"/>
  <c r="K91" i="5" s="1"/>
  <c r="O91" i="5"/>
  <c r="P91" i="5" s="1"/>
  <c r="Q91" i="5" s="1"/>
  <c r="U91" i="5"/>
  <c r="V91" i="5" s="1"/>
  <c r="W91" i="5" s="1"/>
  <c r="AA91" i="5"/>
  <c r="AB91" i="5" s="1"/>
  <c r="AC91" i="5" s="1"/>
  <c r="C92" i="5"/>
  <c r="I92" i="5"/>
  <c r="J92" i="5" s="1"/>
  <c r="K92" i="5" s="1"/>
  <c r="O92" i="5"/>
  <c r="P92" i="5" s="1"/>
  <c r="Q92" i="5" s="1"/>
  <c r="U92" i="5"/>
  <c r="V92" i="5" s="1"/>
  <c r="W92" i="5" s="1"/>
  <c r="AA92" i="5"/>
  <c r="AB92" i="5" s="1"/>
  <c r="AC92" i="5" s="1"/>
  <c r="C93" i="5"/>
  <c r="I93" i="5"/>
  <c r="J93" i="5" s="1"/>
  <c r="K93" i="5" s="1"/>
  <c r="O93" i="5"/>
  <c r="P93" i="5" s="1"/>
  <c r="Q93" i="5" s="1"/>
  <c r="U93" i="5"/>
  <c r="V93" i="5" s="1"/>
  <c r="W93" i="5" s="1"/>
  <c r="AA93" i="5"/>
  <c r="AB93" i="5" s="1"/>
  <c r="AC93" i="5" s="1"/>
  <c r="C94" i="5"/>
  <c r="I94" i="5"/>
  <c r="J94" i="5" s="1"/>
  <c r="K94" i="5" s="1"/>
  <c r="O94" i="5"/>
  <c r="P94" i="5" s="1"/>
  <c r="Q94" i="5" s="1"/>
  <c r="U94" i="5"/>
  <c r="V94" i="5" s="1"/>
  <c r="W94" i="5" s="1"/>
  <c r="AA94" i="5"/>
  <c r="AB94" i="5" s="1"/>
  <c r="AC94" i="5" s="1"/>
  <c r="C95" i="5"/>
  <c r="I95" i="5"/>
  <c r="J95" i="5" s="1"/>
  <c r="K95" i="5" s="1"/>
  <c r="O95" i="5"/>
  <c r="P95" i="5" s="1"/>
  <c r="Q95" i="5" s="1"/>
  <c r="U95" i="5"/>
  <c r="V95" i="5" s="1"/>
  <c r="W95" i="5" s="1"/>
  <c r="AA95" i="5"/>
  <c r="AB95" i="5" s="1"/>
  <c r="AC95" i="5" s="1"/>
  <c r="X83" i="5"/>
  <c r="Y83" i="5" s="1"/>
  <c r="Z83" i="5" s="1"/>
  <c r="L84" i="5"/>
  <c r="M84" i="5" s="1"/>
  <c r="N84" i="5" s="1"/>
  <c r="X84" i="5"/>
  <c r="Y84" i="5" s="1"/>
  <c r="Z84" i="5" s="1"/>
  <c r="L85" i="5"/>
  <c r="M85" i="5" s="1"/>
  <c r="N85" i="5" s="1"/>
  <c r="X85" i="5"/>
  <c r="Y85" i="5" s="1"/>
  <c r="Z85" i="5" s="1"/>
  <c r="L86" i="5"/>
  <c r="M86" i="5" s="1"/>
  <c r="N86" i="5" s="1"/>
  <c r="X86" i="5"/>
  <c r="Y86" i="5" s="1"/>
  <c r="Z86" i="5" s="1"/>
  <c r="L87" i="5"/>
  <c r="M87" i="5" s="1"/>
  <c r="N87" i="5" s="1"/>
  <c r="X87" i="5"/>
  <c r="Y87" i="5" s="1"/>
  <c r="Z87" i="5" s="1"/>
  <c r="F88" i="5"/>
  <c r="G88" i="5" s="1"/>
  <c r="H88" i="5" s="1"/>
  <c r="L88" i="5"/>
  <c r="M88" i="5" s="1"/>
  <c r="N88" i="5" s="1"/>
  <c r="R88" i="5"/>
  <c r="S88" i="5" s="1"/>
  <c r="T88" i="5" s="1"/>
  <c r="X88" i="5"/>
  <c r="Y88" i="5" s="1"/>
  <c r="Z88" i="5" s="1"/>
  <c r="F89" i="5"/>
  <c r="G89" i="5" s="1"/>
  <c r="H89" i="5" s="1"/>
  <c r="L89" i="5"/>
  <c r="M89" i="5" s="1"/>
  <c r="N89" i="5" s="1"/>
  <c r="R89" i="5"/>
  <c r="S89" i="5" s="1"/>
  <c r="T89" i="5" s="1"/>
  <c r="X89" i="5"/>
  <c r="Y89" i="5" s="1"/>
  <c r="Z89" i="5" s="1"/>
  <c r="F90" i="5"/>
  <c r="G90" i="5" s="1"/>
  <c r="H90" i="5" s="1"/>
  <c r="L90" i="5"/>
  <c r="M90" i="5" s="1"/>
  <c r="N90" i="5" s="1"/>
  <c r="R90" i="5"/>
  <c r="S90" i="5" s="1"/>
  <c r="T90" i="5" s="1"/>
  <c r="X90" i="5"/>
  <c r="Y90" i="5" s="1"/>
  <c r="Z90" i="5" s="1"/>
  <c r="F91" i="5"/>
  <c r="G91" i="5" s="1"/>
  <c r="H91" i="5" s="1"/>
  <c r="L91" i="5"/>
  <c r="M91" i="5" s="1"/>
  <c r="N91" i="5" s="1"/>
  <c r="R91" i="5"/>
  <c r="S91" i="5" s="1"/>
  <c r="T91" i="5" s="1"/>
  <c r="X91" i="5"/>
  <c r="Y91" i="5" s="1"/>
  <c r="Z91" i="5" s="1"/>
  <c r="F92" i="5"/>
  <c r="G92" i="5" s="1"/>
  <c r="H92" i="5" s="1"/>
  <c r="R92" i="5"/>
  <c r="S92" i="5" s="1"/>
  <c r="T92" i="5" s="1"/>
  <c r="F93" i="5"/>
  <c r="G93" i="5" s="1"/>
  <c r="H93" i="5" s="1"/>
  <c r="R93" i="5"/>
  <c r="S93" i="5" s="1"/>
  <c r="T93" i="5" s="1"/>
  <c r="F94" i="5"/>
  <c r="G94" i="5" s="1"/>
  <c r="H94" i="5" s="1"/>
  <c r="R94" i="5"/>
  <c r="S94" i="5" s="1"/>
  <c r="T94" i="5" s="1"/>
  <c r="F95" i="5"/>
  <c r="G95" i="5" s="1"/>
  <c r="H95" i="5" s="1"/>
  <c r="R95" i="5"/>
  <c r="S95" i="5" s="1"/>
  <c r="T95" i="5" s="1"/>
  <c r="C96" i="5"/>
  <c r="O96" i="5"/>
  <c r="P96" i="5" s="1"/>
  <c r="Q96" i="5" s="1"/>
  <c r="C97" i="5"/>
  <c r="O97" i="5"/>
  <c r="P97" i="5" s="1"/>
  <c r="Q97" i="5" s="1"/>
  <c r="L92" i="5"/>
  <c r="M92" i="5" s="1"/>
  <c r="N92" i="5" s="1"/>
  <c r="X92" i="5"/>
  <c r="Y92" i="5" s="1"/>
  <c r="Z92" i="5" s="1"/>
  <c r="L93" i="5"/>
  <c r="M93" i="5" s="1"/>
  <c r="N93" i="5" s="1"/>
  <c r="X93" i="5"/>
  <c r="Y93" i="5" s="1"/>
  <c r="Z93" i="5" s="1"/>
  <c r="L94" i="5"/>
  <c r="M94" i="5" s="1"/>
  <c r="N94" i="5" s="1"/>
  <c r="X94" i="5"/>
  <c r="Y94" i="5" s="1"/>
  <c r="Z94" i="5" s="1"/>
  <c r="L95" i="5"/>
  <c r="M95" i="5" s="1"/>
  <c r="N95" i="5" s="1"/>
  <c r="X95" i="5"/>
  <c r="Y95" i="5" s="1"/>
  <c r="Z95" i="5" s="1"/>
  <c r="F96" i="5"/>
  <c r="G96" i="5" s="1"/>
  <c r="H96" i="5" s="1"/>
  <c r="L96" i="5"/>
  <c r="M96" i="5" s="1"/>
  <c r="N96" i="5" s="1"/>
  <c r="R96" i="5"/>
  <c r="S96" i="5" s="1"/>
  <c r="T96" i="5" s="1"/>
  <c r="X96" i="5"/>
  <c r="Y96" i="5" s="1"/>
  <c r="Z96" i="5" s="1"/>
  <c r="F97" i="5"/>
  <c r="G97" i="5" s="1"/>
  <c r="H97" i="5" s="1"/>
  <c r="L97" i="5"/>
  <c r="M97" i="5" s="1"/>
  <c r="N97" i="5" s="1"/>
  <c r="R97" i="5"/>
  <c r="S97" i="5" s="1"/>
  <c r="T97" i="5" s="1"/>
  <c r="X97" i="5"/>
  <c r="Y97" i="5" s="1"/>
  <c r="Z97" i="5" s="1"/>
  <c r="I96" i="5"/>
  <c r="J96" i="5" s="1"/>
  <c r="K96" i="5" s="1"/>
  <c r="U96" i="5"/>
  <c r="V96" i="5" s="1"/>
  <c r="W96" i="5" s="1"/>
  <c r="AA96" i="5"/>
  <c r="AB96" i="5" s="1"/>
  <c r="AC96" i="5" s="1"/>
  <c r="I97" i="5"/>
  <c r="J97" i="5" s="1"/>
  <c r="K97" i="5" s="1"/>
  <c r="U97" i="5"/>
  <c r="V97" i="5" s="1"/>
  <c r="W97" i="5" s="1"/>
  <c r="AA97" i="5"/>
  <c r="AB97" i="5" s="1"/>
  <c r="AC97" i="5" s="1"/>
  <c r="X81" i="5"/>
  <c r="Y81" i="5" s="1"/>
  <c r="Z81" i="5" s="1"/>
  <c r="R81" i="5"/>
  <c r="S81" i="5" s="1"/>
  <c r="T81" i="5" s="1"/>
  <c r="L81" i="5"/>
  <c r="M81" i="5" s="1"/>
  <c r="N81" i="5" s="1"/>
  <c r="F81" i="5"/>
  <c r="G81" i="5" s="1"/>
  <c r="H81" i="5" s="1"/>
  <c r="AA81" i="5"/>
  <c r="AB81" i="5" s="1"/>
  <c r="AC81" i="5" s="1"/>
  <c r="U81" i="5"/>
  <c r="V81" i="5" s="1"/>
  <c r="W81" i="5" s="1"/>
  <c r="O81" i="5"/>
  <c r="P81" i="5" s="1"/>
  <c r="Q81" i="5" s="1"/>
  <c r="I81" i="5"/>
  <c r="J81" i="5" s="1"/>
  <c r="K81" i="5" s="1"/>
  <c r="C81" i="5"/>
  <c r="J66" i="5"/>
  <c r="K66" i="5" s="1"/>
  <c r="O66" i="5"/>
  <c r="P66" i="5" s="1"/>
  <c r="Q66" i="5" s="1"/>
  <c r="U66" i="5"/>
  <c r="V66" i="5" s="1"/>
  <c r="W66" i="5" s="1"/>
  <c r="AA66" i="5"/>
  <c r="AB66" i="5" s="1"/>
  <c r="AC66" i="5" s="1"/>
  <c r="J67" i="5"/>
  <c r="K67" i="5" s="1"/>
  <c r="O67" i="5"/>
  <c r="P67" i="5" s="1"/>
  <c r="Q67" i="5" s="1"/>
  <c r="U67" i="5"/>
  <c r="V67" i="5" s="1"/>
  <c r="W67" i="5" s="1"/>
  <c r="AA67" i="5"/>
  <c r="AB67" i="5" s="1"/>
  <c r="AC67" i="5" s="1"/>
  <c r="J68" i="5"/>
  <c r="K68" i="5" s="1"/>
  <c r="O68" i="5"/>
  <c r="P68" i="5" s="1"/>
  <c r="Q68" i="5" s="1"/>
  <c r="U68" i="5"/>
  <c r="V68" i="5" s="1"/>
  <c r="W68" i="5" s="1"/>
  <c r="AA68" i="5"/>
  <c r="AB68" i="5" s="1"/>
  <c r="AC68" i="5" s="1"/>
  <c r="J69" i="5"/>
  <c r="K69" i="5" s="1"/>
  <c r="O69" i="5"/>
  <c r="P69" i="5" s="1"/>
  <c r="Q69" i="5" s="1"/>
  <c r="U69" i="5"/>
  <c r="V69" i="5" s="1"/>
  <c r="W69" i="5" s="1"/>
  <c r="AA69" i="5"/>
  <c r="AB69" i="5" s="1"/>
  <c r="AC69" i="5" s="1"/>
  <c r="J70" i="5"/>
  <c r="K70" i="5" s="1"/>
  <c r="O70" i="5"/>
  <c r="P70" i="5" s="1"/>
  <c r="Q70" i="5" s="1"/>
  <c r="U70" i="5"/>
  <c r="V70" i="5" s="1"/>
  <c r="W70" i="5" s="1"/>
  <c r="AA70" i="5"/>
  <c r="AB70" i="5" s="1"/>
  <c r="AC70" i="5" s="1"/>
  <c r="J71" i="5"/>
  <c r="K71" i="5" s="1"/>
  <c r="O71" i="5"/>
  <c r="P71" i="5" s="1"/>
  <c r="Q71" i="5" s="1"/>
  <c r="U71" i="5"/>
  <c r="V71" i="5" s="1"/>
  <c r="W71" i="5" s="1"/>
  <c r="AA71" i="5"/>
  <c r="AB71" i="5" s="1"/>
  <c r="AC71" i="5" s="1"/>
  <c r="G66" i="5"/>
  <c r="H66" i="5" s="1"/>
  <c r="L66" i="5"/>
  <c r="M66" i="5" s="1"/>
  <c r="N66" i="5" s="1"/>
  <c r="R66" i="5"/>
  <c r="S66" i="5" s="1"/>
  <c r="T66" i="5" s="1"/>
  <c r="X66" i="5"/>
  <c r="Y66" i="5" s="1"/>
  <c r="Z66" i="5" s="1"/>
  <c r="G67" i="5"/>
  <c r="H67" i="5" s="1"/>
  <c r="L67" i="5"/>
  <c r="M67" i="5" s="1"/>
  <c r="N67" i="5" s="1"/>
  <c r="R67" i="5"/>
  <c r="S67" i="5" s="1"/>
  <c r="T67" i="5" s="1"/>
  <c r="X67" i="5"/>
  <c r="Y67" i="5" s="1"/>
  <c r="Z67" i="5" s="1"/>
  <c r="G68" i="5"/>
  <c r="H68" i="5" s="1"/>
  <c r="L68" i="5"/>
  <c r="M68" i="5" s="1"/>
  <c r="N68" i="5" s="1"/>
  <c r="R68" i="5"/>
  <c r="S68" i="5" s="1"/>
  <c r="T68" i="5" s="1"/>
  <c r="X68" i="5"/>
  <c r="Y68" i="5" s="1"/>
  <c r="Z68" i="5" s="1"/>
  <c r="G69" i="5"/>
  <c r="H69" i="5" s="1"/>
  <c r="L69" i="5"/>
  <c r="M69" i="5" s="1"/>
  <c r="N69" i="5" s="1"/>
  <c r="R69" i="5"/>
  <c r="S69" i="5" s="1"/>
  <c r="T69" i="5" s="1"/>
  <c r="X69" i="5"/>
  <c r="Y69" i="5" s="1"/>
  <c r="Z69" i="5" s="1"/>
  <c r="G70" i="5"/>
  <c r="H70" i="5" s="1"/>
  <c r="L70" i="5"/>
  <c r="M70" i="5" s="1"/>
  <c r="N70" i="5" s="1"/>
  <c r="R70" i="5"/>
  <c r="S70" i="5" s="1"/>
  <c r="T70" i="5" s="1"/>
  <c r="G71" i="5"/>
  <c r="H71" i="5" s="1"/>
  <c r="R71" i="5"/>
  <c r="S71" i="5" s="1"/>
  <c r="T71" i="5" s="1"/>
  <c r="J72" i="5"/>
  <c r="K72" i="5" s="1"/>
  <c r="O72" i="5"/>
  <c r="P72" i="5" s="1"/>
  <c r="Q72" i="5" s="1"/>
  <c r="U72" i="5"/>
  <c r="V72" i="5" s="1"/>
  <c r="W72" i="5" s="1"/>
  <c r="AA72" i="5"/>
  <c r="AB72" i="5" s="1"/>
  <c r="AC72" i="5" s="1"/>
  <c r="J73" i="5"/>
  <c r="K73" i="5" s="1"/>
  <c r="O73" i="5"/>
  <c r="P73" i="5" s="1"/>
  <c r="Q73" i="5" s="1"/>
  <c r="U73" i="5"/>
  <c r="V73" i="5" s="1"/>
  <c r="W73" i="5" s="1"/>
  <c r="AA73" i="5"/>
  <c r="AB73" i="5" s="1"/>
  <c r="AC73" i="5" s="1"/>
  <c r="J74" i="5"/>
  <c r="K74" i="5" s="1"/>
  <c r="O74" i="5"/>
  <c r="P74" i="5" s="1"/>
  <c r="Q74" i="5" s="1"/>
  <c r="U74" i="5"/>
  <c r="V74" i="5" s="1"/>
  <c r="W74" i="5" s="1"/>
  <c r="AA74" i="5"/>
  <c r="AB74" i="5" s="1"/>
  <c r="AC74" i="5" s="1"/>
  <c r="J75" i="5"/>
  <c r="K75" i="5" s="1"/>
  <c r="O75" i="5"/>
  <c r="P75" i="5" s="1"/>
  <c r="Q75" i="5" s="1"/>
  <c r="U75" i="5"/>
  <c r="V75" i="5" s="1"/>
  <c r="W75" i="5" s="1"/>
  <c r="AA75" i="5"/>
  <c r="AB75" i="5" s="1"/>
  <c r="AC75" i="5" s="1"/>
  <c r="J76" i="5"/>
  <c r="K76" i="5" s="1"/>
  <c r="O76" i="5"/>
  <c r="P76" i="5" s="1"/>
  <c r="Q76" i="5" s="1"/>
  <c r="U76" i="5"/>
  <c r="V76" i="5" s="1"/>
  <c r="W76" i="5" s="1"/>
  <c r="AA76" i="5"/>
  <c r="AB76" i="5" s="1"/>
  <c r="AC76" i="5" s="1"/>
  <c r="J77" i="5"/>
  <c r="K77" i="5" s="1"/>
  <c r="O77" i="5"/>
  <c r="P77" i="5" s="1"/>
  <c r="Q77" i="5" s="1"/>
  <c r="U77" i="5"/>
  <c r="V77" i="5" s="1"/>
  <c r="W77" i="5" s="1"/>
  <c r="AA77" i="5"/>
  <c r="AB77" i="5" s="1"/>
  <c r="AC77" i="5" s="1"/>
  <c r="J78" i="5"/>
  <c r="K78" i="5" s="1"/>
  <c r="O78" i="5"/>
  <c r="P78" i="5" s="1"/>
  <c r="Q78" i="5" s="1"/>
  <c r="U78" i="5"/>
  <c r="V78" i="5" s="1"/>
  <c r="W78" i="5" s="1"/>
  <c r="AA78" i="5"/>
  <c r="AB78" i="5" s="1"/>
  <c r="AC78" i="5" s="1"/>
  <c r="J79" i="5"/>
  <c r="K79" i="5" s="1"/>
  <c r="O79" i="5"/>
  <c r="P79" i="5" s="1"/>
  <c r="Q79" i="5" s="1"/>
  <c r="U79" i="5"/>
  <c r="V79" i="5" s="1"/>
  <c r="W79" i="5" s="1"/>
  <c r="AA79" i="5"/>
  <c r="AB79" i="5" s="1"/>
  <c r="AC79" i="5" s="1"/>
  <c r="X70" i="5"/>
  <c r="Y70" i="5" s="1"/>
  <c r="Z70" i="5" s="1"/>
  <c r="L71" i="5"/>
  <c r="M71" i="5" s="1"/>
  <c r="N71" i="5" s="1"/>
  <c r="X71" i="5"/>
  <c r="Y71" i="5" s="1"/>
  <c r="Z71" i="5" s="1"/>
  <c r="G72" i="5"/>
  <c r="H72" i="5" s="1"/>
  <c r="L72" i="5"/>
  <c r="M72" i="5" s="1"/>
  <c r="N72" i="5" s="1"/>
  <c r="R72" i="5"/>
  <c r="S72" i="5" s="1"/>
  <c r="T72" i="5" s="1"/>
  <c r="X72" i="5"/>
  <c r="Y72" i="5" s="1"/>
  <c r="Z72" i="5" s="1"/>
  <c r="G73" i="5"/>
  <c r="H73" i="5" s="1"/>
  <c r="L73" i="5"/>
  <c r="M73" i="5" s="1"/>
  <c r="N73" i="5" s="1"/>
  <c r="R73" i="5"/>
  <c r="S73" i="5" s="1"/>
  <c r="T73" i="5" s="1"/>
  <c r="X73" i="5"/>
  <c r="Y73" i="5" s="1"/>
  <c r="Z73" i="5" s="1"/>
  <c r="G74" i="5"/>
  <c r="H74" i="5" s="1"/>
  <c r="L74" i="5"/>
  <c r="M74" i="5" s="1"/>
  <c r="N74" i="5" s="1"/>
  <c r="R74" i="5"/>
  <c r="S74" i="5" s="1"/>
  <c r="T74" i="5" s="1"/>
  <c r="X74" i="5"/>
  <c r="Y74" i="5" s="1"/>
  <c r="Z74" i="5" s="1"/>
  <c r="G75" i="5"/>
  <c r="H75" i="5" s="1"/>
  <c r="L75" i="5"/>
  <c r="M75" i="5" s="1"/>
  <c r="N75" i="5" s="1"/>
  <c r="R75" i="5"/>
  <c r="S75" i="5" s="1"/>
  <c r="T75" i="5" s="1"/>
  <c r="X75" i="5"/>
  <c r="Y75" i="5" s="1"/>
  <c r="Z75" i="5" s="1"/>
  <c r="G76" i="5"/>
  <c r="H76" i="5" s="1"/>
  <c r="L76" i="5"/>
  <c r="M76" i="5" s="1"/>
  <c r="N76" i="5" s="1"/>
  <c r="R76" i="5"/>
  <c r="S76" i="5" s="1"/>
  <c r="T76" i="5" s="1"/>
  <c r="X76" i="5"/>
  <c r="Y76" i="5" s="1"/>
  <c r="Z76" i="5" s="1"/>
  <c r="G77" i="5"/>
  <c r="H77" i="5" s="1"/>
  <c r="L77" i="5"/>
  <c r="M77" i="5" s="1"/>
  <c r="N77" i="5" s="1"/>
  <c r="X77" i="5"/>
  <c r="Y77" i="5" s="1"/>
  <c r="Z77" i="5" s="1"/>
  <c r="L78" i="5"/>
  <c r="M78" i="5" s="1"/>
  <c r="N78" i="5" s="1"/>
  <c r="X78" i="5"/>
  <c r="Y78" i="5" s="1"/>
  <c r="Z78" i="5" s="1"/>
  <c r="L79" i="5"/>
  <c r="M79" i="5" s="1"/>
  <c r="N79" i="5" s="1"/>
  <c r="X79" i="5"/>
  <c r="Y79" i="5" s="1"/>
  <c r="Z79" i="5" s="1"/>
  <c r="G79" i="5"/>
  <c r="H79" i="5" s="1"/>
  <c r="R79" i="5"/>
  <c r="S79" i="5" s="1"/>
  <c r="T79" i="5" s="1"/>
  <c r="R77" i="5"/>
  <c r="S77" i="5" s="1"/>
  <c r="T77" i="5" s="1"/>
  <c r="G78" i="5"/>
  <c r="H78" i="5" s="1"/>
  <c r="R78" i="5"/>
  <c r="S78" i="5" s="1"/>
  <c r="T78" i="5" s="1"/>
  <c r="X65" i="5"/>
  <c r="Y65" i="5" s="1"/>
  <c r="Z65" i="5" s="1"/>
  <c r="R65" i="5"/>
  <c r="S65" i="5" s="1"/>
  <c r="T65" i="5" s="1"/>
  <c r="L65" i="5"/>
  <c r="M65" i="5" s="1"/>
  <c r="N65" i="5" s="1"/>
  <c r="G65" i="5"/>
  <c r="H65" i="5" s="1"/>
  <c r="AA65" i="5"/>
  <c r="AB65" i="5" s="1"/>
  <c r="AC65" i="5" s="1"/>
  <c r="U65" i="5"/>
  <c r="V65" i="5" s="1"/>
  <c r="W65" i="5" s="1"/>
  <c r="O65" i="5"/>
  <c r="P65" i="5" s="1"/>
  <c r="Q65" i="5" s="1"/>
  <c r="J65" i="5"/>
  <c r="K65" i="5" s="1"/>
  <c r="C48" i="5"/>
  <c r="I48" i="5"/>
  <c r="J48" i="5" s="1"/>
  <c r="K48" i="5" s="1"/>
  <c r="O48" i="5"/>
  <c r="P48" i="5" s="1"/>
  <c r="Q48" i="5" s="1"/>
  <c r="U48" i="5"/>
  <c r="V48" i="5" s="1"/>
  <c r="W48" i="5" s="1"/>
  <c r="AA48" i="5"/>
  <c r="AB48" i="5" s="1"/>
  <c r="AC48" i="5" s="1"/>
  <c r="C49" i="5"/>
  <c r="I49" i="5"/>
  <c r="J49" i="5" s="1"/>
  <c r="K49" i="5" s="1"/>
  <c r="O49" i="5"/>
  <c r="P49" i="5" s="1"/>
  <c r="Q49" i="5" s="1"/>
  <c r="U49" i="5"/>
  <c r="V49" i="5" s="1"/>
  <c r="W49" i="5" s="1"/>
  <c r="AA49" i="5"/>
  <c r="AB49" i="5" s="1"/>
  <c r="AC49" i="5" s="1"/>
  <c r="C50" i="5"/>
  <c r="I50" i="5"/>
  <c r="J50" i="5" s="1"/>
  <c r="K50" i="5" s="1"/>
  <c r="O50" i="5"/>
  <c r="P50" i="5" s="1"/>
  <c r="Q50" i="5" s="1"/>
  <c r="U50" i="5"/>
  <c r="V50" i="5" s="1"/>
  <c r="W50" i="5" s="1"/>
  <c r="AA50" i="5"/>
  <c r="AB50" i="5" s="1"/>
  <c r="AC50" i="5" s="1"/>
  <c r="C51" i="5"/>
  <c r="I51" i="5"/>
  <c r="J51" i="5" s="1"/>
  <c r="K51" i="5" s="1"/>
  <c r="O51" i="5"/>
  <c r="P51" i="5" s="1"/>
  <c r="Q51" i="5" s="1"/>
  <c r="U51" i="5"/>
  <c r="V51" i="5" s="1"/>
  <c r="W51" i="5" s="1"/>
  <c r="AA51" i="5"/>
  <c r="AB51" i="5" s="1"/>
  <c r="AC51" i="5" s="1"/>
  <c r="C52" i="5"/>
  <c r="I52" i="5"/>
  <c r="J52" i="5" s="1"/>
  <c r="K52" i="5" s="1"/>
  <c r="O52" i="5"/>
  <c r="P52" i="5" s="1"/>
  <c r="Q52" i="5" s="1"/>
  <c r="U52" i="5"/>
  <c r="V52" i="5" s="1"/>
  <c r="W52" i="5" s="1"/>
  <c r="AA52" i="5"/>
  <c r="AB52" i="5" s="1"/>
  <c r="AC52" i="5" s="1"/>
  <c r="C53" i="5"/>
  <c r="I53" i="5"/>
  <c r="J53" i="5" s="1"/>
  <c r="K53" i="5" s="1"/>
  <c r="O53" i="5"/>
  <c r="P53" i="5" s="1"/>
  <c r="Q53" i="5" s="1"/>
  <c r="U53" i="5"/>
  <c r="V53" i="5" s="1"/>
  <c r="W53" i="5" s="1"/>
  <c r="AA53" i="5"/>
  <c r="AB53" i="5" s="1"/>
  <c r="AC53" i="5" s="1"/>
  <c r="C54" i="5"/>
  <c r="F48" i="5"/>
  <c r="G48" i="5" s="1"/>
  <c r="H48" i="5" s="1"/>
  <c r="L48" i="5"/>
  <c r="M48" i="5" s="1"/>
  <c r="N48" i="5" s="1"/>
  <c r="R48" i="5"/>
  <c r="S48" i="5" s="1"/>
  <c r="T48" i="5" s="1"/>
  <c r="X48" i="5"/>
  <c r="Y48" i="5" s="1"/>
  <c r="Z48" i="5" s="1"/>
  <c r="F49" i="5"/>
  <c r="G49" i="5" s="1"/>
  <c r="H49" i="5" s="1"/>
  <c r="R49" i="5"/>
  <c r="S49" i="5" s="1"/>
  <c r="T49" i="5" s="1"/>
  <c r="F50" i="5"/>
  <c r="G50" i="5" s="1"/>
  <c r="H50" i="5" s="1"/>
  <c r="R50" i="5"/>
  <c r="S50" i="5" s="1"/>
  <c r="T50" i="5" s="1"/>
  <c r="F51" i="5"/>
  <c r="G51" i="5" s="1"/>
  <c r="H51" i="5" s="1"/>
  <c r="R51" i="5"/>
  <c r="S51" i="5" s="1"/>
  <c r="T51" i="5" s="1"/>
  <c r="F52" i="5"/>
  <c r="G52" i="5" s="1"/>
  <c r="H52" i="5" s="1"/>
  <c r="R52" i="5"/>
  <c r="S52" i="5" s="1"/>
  <c r="T52" i="5" s="1"/>
  <c r="F53" i="5"/>
  <c r="G53" i="5" s="1"/>
  <c r="H53" i="5" s="1"/>
  <c r="R53" i="5"/>
  <c r="S53" i="5" s="1"/>
  <c r="T53" i="5" s="1"/>
  <c r="L49" i="5"/>
  <c r="M49" i="5" s="1"/>
  <c r="N49" i="5" s="1"/>
  <c r="X49" i="5"/>
  <c r="Y49" i="5" s="1"/>
  <c r="Z49" i="5" s="1"/>
  <c r="L50" i="5"/>
  <c r="M50" i="5" s="1"/>
  <c r="N50" i="5" s="1"/>
  <c r="X50" i="5"/>
  <c r="Y50" i="5" s="1"/>
  <c r="Z50" i="5" s="1"/>
  <c r="L51" i="5"/>
  <c r="M51" i="5" s="1"/>
  <c r="N51" i="5" s="1"/>
  <c r="X51" i="5"/>
  <c r="Y51" i="5" s="1"/>
  <c r="Z51" i="5" s="1"/>
  <c r="L52" i="5"/>
  <c r="M52" i="5" s="1"/>
  <c r="N52" i="5" s="1"/>
  <c r="X52" i="5"/>
  <c r="Y52" i="5" s="1"/>
  <c r="Z52" i="5" s="1"/>
  <c r="L53" i="5"/>
  <c r="M53" i="5" s="1"/>
  <c r="N53" i="5" s="1"/>
  <c r="X53" i="5"/>
  <c r="Y53" i="5" s="1"/>
  <c r="Z53" i="5" s="1"/>
  <c r="F54" i="5"/>
  <c r="G54" i="5" s="1"/>
  <c r="H54" i="5" s="1"/>
  <c r="L54" i="5"/>
  <c r="M54" i="5" s="1"/>
  <c r="N54" i="5" s="1"/>
  <c r="R54" i="5"/>
  <c r="S54" i="5" s="1"/>
  <c r="T54" i="5" s="1"/>
  <c r="X54" i="5"/>
  <c r="Y54" i="5" s="1"/>
  <c r="Z54" i="5" s="1"/>
  <c r="F55" i="5"/>
  <c r="G55" i="5" s="1"/>
  <c r="H55" i="5" s="1"/>
  <c r="L55" i="5"/>
  <c r="M55" i="5" s="1"/>
  <c r="N55" i="5" s="1"/>
  <c r="R55" i="5"/>
  <c r="S55" i="5" s="1"/>
  <c r="T55" i="5" s="1"/>
  <c r="X55" i="5"/>
  <c r="Y55" i="5" s="1"/>
  <c r="Z55" i="5" s="1"/>
  <c r="F56" i="5"/>
  <c r="G56" i="5" s="1"/>
  <c r="H56" i="5" s="1"/>
  <c r="L56" i="5"/>
  <c r="M56" i="5" s="1"/>
  <c r="N56" i="5" s="1"/>
  <c r="R56" i="5"/>
  <c r="S56" i="5" s="1"/>
  <c r="T56" i="5" s="1"/>
  <c r="X56" i="5"/>
  <c r="Y56" i="5" s="1"/>
  <c r="Z56" i="5" s="1"/>
  <c r="F57" i="5"/>
  <c r="G57" i="5" s="1"/>
  <c r="H57" i="5" s="1"/>
  <c r="L57" i="5"/>
  <c r="M57" i="5" s="1"/>
  <c r="N57" i="5" s="1"/>
  <c r="O54" i="5"/>
  <c r="P54" i="5" s="1"/>
  <c r="Q54" i="5" s="1"/>
  <c r="AA54" i="5"/>
  <c r="AB54" i="5" s="1"/>
  <c r="AC54" i="5" s="1"/>
  <c r="C55" i="5"/>
  <c r="O55" i="5"/>
  <c r="P55" i="5" s="1"/>
  <c r="Q55" i="5" s="1"/>
  <c r="AA55" i="5"/>
  <c r="AB55" i="5" s="1"/>
  <c r="AC55" i="5" s="1"/>
  <c r="C56" i="5"/>
  <c r="O56" i="5"/>
  <c r="P56" i="5" s="1"/>
  <c r="Q56" i="5" s="1"/>
  <c r="AA56" i="5"/>
  <c r="AB56" i="5" s="1"/>
  <c r="AC56" i="5" s="1"/>
  <c r="C57" i="5"/>
  <c r="O57" i="5"/>
  <c r="P57" i="5" s="1"/>
  <c r="Q57" i="5" s="1"/>
  <c r="R57" i="5"/>
  <c r="S57" i="5" s="1"/>
  <c r="T57" i="5" s="1"/>
  <c r="X57" i="5"/>
  <c r="Y57" i="5" s="1"/>
  <c r="Z57" i="5" s="1"/>
  <c r="F58" i="5"/>
  <c r="G58" i="5" s="1"/>
  <c r="H58" i="5" s="1"/>
  <c r="L58" i="5"/>
  <c r="M58" i="5" s="1"/>
  <c r="N58" i="5" s="1"/>
  <c r="R58" i="5"/>
  <c r="S58" i="5" s="1"/>
  <c r="T58" i="5" s="1"/>
  <c r="X58" i="5"/>
  <c r="Y58" i="5" s="1"/>
  <c r="Z58" i="5" s="1"/>
  <c r="R59" i="5"/>
  <c r="S59" i="5" s="1"/>
  <c r="T59" i="5" s="1"/>
  <c r="L60" i="5"/>
  <c r="M60" i="5" s="1"/>
  <c r="N60" i="5" s="1"/>
  <c r="L61" i="5"/>
  <c r="M61" i="5" s="1"/>
  <c r="N61" i="5" s="1"/>
  <c r="F62" i="5"/>
  <c r="G62" i="5" s="1"/>
  <c r="H62" i="5" s="1"/>
  <c r="F63" i="5"/>
  <c r="G63" i="5" s="1"/>
  <c r="H63" i="5" s="1"/>
  <c r="I54" i="5"/>
  <c r="J54" i="5" s="1"/>
  <c r="K54" i="5" s="1"/>
  <c r="U54" i="5"/>
  <c r="V54" i="5" s="1"/>
  <c r="W54" i="5" s="1"/>
  <c r="I55" i="5"/>
  <c r="J55" i="5" s="1"/>
  <c r="K55" i="5" s="1"/>
  <c r="U55" i="5"/>
  <c r="V55" i="5" s="1"/>
  <c r="W55" i="5" s="1"/>
  <c r="I56" i="5"/>
  <c r="J56" i="5" s="1"/>
  <c r="K56" i="5" s="1"/>
  <c r="U56" i="5"/>
  <c r="V56" i="5" s="1"/>
  <c r="W56" i="5" s="1"/>
  <c r="I57" i="5"/>
  <c r="J57" i="5" s="1"/>
  <c r="K57" i="5" s="1"/>
  <c r="U57" i="5"/>
  <c r="V57" i="5" s="1"/>
  <c r="W57" i="5" s="1"/>
  <c r="AA57" i="5"/>
  <c r="AB57" i="5" s="1"/>
  <c r="AC57" i="5" s="1"/>
  <c r="C58" i="5"/>
  <c r="I58" i="5"/>
  <c r="J58" i="5" s="1"/>
  <c r="K58" i="5" s="1"/>
  <c r="O58" i="5"/>
  <c r="P58" i="5" s="1"/>
  <c r="Q58" i="5" s="1"/>
  <c r="U58" i="5"/>
  <c r="V58" i="5" s="1"/>
  <c r="W58" i="5" s="1"/>
  <c r="AA58" i="5"/>
  <c r="AB58" i="5" s="1"/>
  <c r="AC58" i="5" s="1"/>
  <c r="C59" i="5"/>
  <c r="I59" i="5"/>
  <c r="J59" i="5" s="1"/>
  <c r="K59" i="5" s="1"/>
  <c r="O59" i="5"/>
  <c r="P59" i="5" s="1"/>
  <c r="Q59" i="5" s="1"/>
  <c r="U59" i="5"/>
  <c r="V59" i="5" s="1"/>
  <c r="W59" i="5" s="1"/>
  <c r="AA59" i="5"/>
  <c r="AB59" i="5" s="1"/>
  <c r="AC59" i="5" s="1"/>
  <c r="C60" i="5"/>
  <c r="I60" i="5"/>
  <c r="J60" i="5" s="1"/>
  <c r="K60" i="5" s="1"/>
  <c r="O60" i="5"/>
  <c r="P60" i="5" s="1"/>
  <c r="Q60" i="5" s="1"/>
  <c r="U60" i="5"/>
  <c r="V60" i="5" s="1"/>
  <c r="W60" i="5" s="1"/>
  <c r="AA60" i="5"/>
  <c r="AB60" i="5" s="1"/>
  <c r="AC60" i="5" s="1"/>
  <c r="C61" i="5"/>
  <c r="I61" i="5"/>
  <c r="J61" i="5" s="1"/>
  <c r="K61" i="5" s="1"/>
  <c r="O61" i="5"/>
  <c r="P61" i="5" s="1"/>
  <c r="Q61" i="5" s="1"/>
  <c r="U61" i="5"/>
  <c r="V61" i="5" s="1"/>
  <c r="W61" i="5" s="1"/>
  <c r="AA61" i="5"/>
  <c r="AB61" i="5" s="1"/>
  <c r="AC61" i="5" s="1"/>
  <c r="C62" i="5"/>
  <c r="I62" i="5"/>
  <c r="J62" i="5" s="1"/>
  <c r="K62" i="5" s="1"/>
  <c r="O62" i="5"/>
  <c r="P62" i="5" s="1"/>
  <c r="Q62" i="5" s="1"/>
  <c r="U62" i="5"/>
  <c r="V62" i="5" s="1"/>
  <c r="W62" i="5" s="1"/>
  <c r="AA62" i="5"/>
  <c r="AB62" i="5" s="1"/>
  <c r="AC62" i="5" s="1"/>
  <c r="C63" i="5"/>
  <c r="I63" i="5"/>
  <c r="J63" i="5" s="1"/>
  <c r="K63" i="5" s="1"/>
  <c r="O63" i="5"/>
  <c r="P63" i="5" s="1"/>
  <c r="Q63" i="5" s="1"/>
  <c r="U63" i="5"/>
  <c r="V63" i="5" s="1"/>
  <c r="W63" i="5" s="1"/>
  <c r="AA63" i="5"/>
  <c r="AB63" i="5" s="1"/>
  <c r="AC63" i="5" s="1"/>
  <c r="F59" i="5"/>
  <c r="G59" i="5" s="1"/>
  <c r="H59" i="5" s="1"/>
  <c r="L59" i="5"/>
  <c r="M59" i="5" s="1"/>
  <c r="N59" i="5" s="1"/>
  <c r="X59" i="5"/>
  <c r="Y59" i="5" s="1"/>
  <c r="Z59" i="5" s="1"/>
  <c r="F60" i="5"/>
  <c r="G60" i="5" s="1"/>
  <c r="H60" i="5" s="1"/>
  <c r="R60" i="5"/>
  <c r="S60" i="5" s="1"/>
  <c r="T60" i="5" s="1"/>
  <c r="X60" i="5"/>
  <c r="Y60" i="5" s="1"/>
  <c r="Z60" i="5" s="1"/>
  <c r="F61" i="5"/>
  <c r="G61" i="5" s="1"/>
  <c r="H61" i="5" s="1"/>
  <c r="R61" i="5"/>
  <c r="S61" i="5" s="1"/>
  <c r="T61" i="5" s="1"/>
  <c r="X61" i="5"/>
  <c r="Y61" i="5" s="1"/>
  <c r="Z61" i="5" s="1"/>
  <c r="L62" i="5"/>
  <c r="M62" i="5" s="1"/>
  <c r="N62" i="5" s="1"/>
  <c r="R62" i="5"/>
  <c r="S62" i="5" s="1"/>
  <c r="T62" i="5" s="1"/>
  <c r="X62" i="5"/>
  <c r="Y62" i="5" s="1"/>
  <c r="Z62" i="5" s="1"/>
  <c r="L63" i="5"/>
  <c r="M63" i="5" s="1"/>
  <c r="N63" i="5" s="1"/>
  <c r="R63" i="5"/>
  <c r="S63" i="5" s="1"/>
  <c r="T63" i="5" s="1"/>
  <c r="X63" i="5"/>
  <c r="Y63" i="5" s="1"/>
  <c r="Z63" i="5" s="1"/>
  <c r="X47" i="5"/>
  <c r="Y47" i="5" s="1"/>
  <c r="Z47" i="5" s="1"/>
  <c r="R47" i="5"/>
  <c r="S47" i="5" s="1"/>
  <c r="T47" i="5" s="1"/>
  <c r="L47" i="5"/>
  <c r="M47" i="5" s="1"/>
  <c r="N47" i="5" s="1"/>
  <c r="F47" i="5"/>
  <c r="G47" i="5" s="1"/>
  <c r="H47" i="5" s="1"/>
  <c r="U47" i="5"/>
  <c r="V47" i="5" s="1"/>
  <c r="W47" i="5" s="1"/>
  <c r="C47" i="5"/>
  <c r="AA47" i="5"/>
  <c r="AB47" i="5" s="1"/>
  <c r="AC47" i="5" s="1"/>
  <c r="O47" i="5"/>
  <c r="P47" i="5" s="1"/>
  <c r="Q47" i="5" s="1"/>
  <c r="I47" i="5"/>
  <c r="J47" i="5" s="1"/>
  <c r="K47" i="5" s="1"/>
  <c r="C32" i="5"/>
  <c r="I32" i="5"/>
  <c r="J32" i="5" s="1"/>
  <c r="K32" i="5" s="1"/>
  <c r="O32" i="5"/>
  <c r="P32" i="5" s="1"/>
  <c r="Q32" i="5" s="1"/>
  <c r="U32" i="5"/>
  <c r="V32" i="5" s="1"/>
  <c r="W32" i="5" s="1"/>
  <c r="AA32" i="5"/>
  <c r="AB32" i="5" s="1"/>
  <c r="AC32" i="5" s="1"/>
  <c r="C33" i="5"/>
  <c r="I33" i="5"/>
  <c r="J33" i="5" s="1"/>
  <c r="K33" i="5" s="1"/>
  <c r="O33" i="5"/>
  <c r="P33" i="5" s="1"/>
  <c r="Q33" i="5" s="1"/>
  <c r="U33" i="5"/>
  <c r="V33" i="5" s="1"/>
  <c r="W33" i="5" s="1"/>
  <c r="AA33" i="5"/>
  <c r="AB33" i="5" s="1"/>
  <c r="AC33" i="5" s="1"/>
  <c r="C34" i="5"/>
  <c r="I34" i="5"/>
  <c r="J34" i="5" s="1"/>
  <c r="K34" i="5" s="1"/>
  <c r="O34" i="5"/>
  <c r="P34" i="5" s="1"/>
  <c r="Q34" i="5" s="1"/>
  <c r="U34" i="5"/>
  <c r="V34" i="5" s="1"/>
  <c r="W34" i="5" s="1"/>
  <c r="AA34" i="5"/>
  <c r="AB34" i="5" s="1"/>
  <c r="AC34" i="5" s="1"/>
  <c r="C35" i="5"/>
  <c r="I35" i="5"/>
  <c r="J35" i="5" s="1"/>
  <c r="K35" i="5" s="1"/>
  <c r="O35" i="5"/>
  <c r="P35" i="5" s="1"/>
  <c r="Q35" i="5" s="1"/>
  <c r="U35" i="5"/>
  <c r="V35" i="5" s="1"/>
  <c r="W35" i="5" s="1"/>
  <c r="AA35" i="5"/>
  <c r="AB35" i="5" s="1"/>
  <c r="AC35" i="5" s="1"/>
  <c r="C36" i="5"/>
  <c r="I36" i="5"/>
  <c r="J36" i="5" s="1"/>
  <c r="K36" i="5" s="1"/>
  <c r="O36" i="5"/>
  <c r="P36" i="5" s="1"/>
  <c r="Q36" i="5" s="1"/>
  <c r="U36" i="5"/>
  <c r="V36" i="5" s="1"/>
  <c r="W36" i="5" s="1"/>
  <c r="AA36" i="5"/>
  <c r="AB36" i="5" s="1"/>
  <c r="AC36" i="5" s="1"/>
  <c r="C37" i="5"/>
  <c r="I37" i="5"/>
  <c r="J37" i="5" s="1"/>
  <c r="K37" i="5" s="1"/>
  <c r="O37" i="5"/>
  <c r="P37" i="5" s="1"/>
  <c r="Q37" i="5" s="1"/>
  <c r="U37" i="5"/>
  <c r="V37" i="5" s="1"/>
  <c r="W37" i="5" s="1"/>
  <c r="AA37" i="5"/>
  <c r="AB37" i="5" s="1"/>
  <c r="AC37" i="5" s="1"/>
  <c r="L32" i="5"/>
  <c r="M32" i="5" s="1"/>
  <c r="N32" i="5" s="1"/>
  <c r="R32" i="5"/>
  <c r="S32" i="5" s="1"/>
  <c r="T32" i="5" s="1"/>
  <c r="X32" i="5"/>
  <c r="Y32" i="5" s="1"/>
  <c r="Z32" i="5" s="1"/>
  <c r="L33" i="5"/>
  <c r="M33" i="5" s="1"/>
  <c r="N33" i="5" s="1"/>
  <c r="R33" i="5"/>
  <c r="S33" i="5" s="1"/>
  <c r="T33" i="5" s="1"/>
  <c r="X33" i="5"/>
  <c r="Y33" i="5" s="1"/>
  <c r="Z33" i="5" s="1"/>
  <c r="L34" i="5"/>
  <c r="M34" i="5" s="1"/>
  <c r="N34" i="5" s="1"/>
  <c r="X34" i="5"/>
  <c r="Y34" i="5" s="1"/>
  <c r="Z34" i="5" s="1"/>
  <c r="L35" i="5"/>
  <c r="M35" i="5" s="1"/>
  <c r="N35" i="5" s="1"/>
  <c r="X35" i="5"/>
  <c r="Y35" i="5" s="1"/>
  <c r="Z35" i="5" s="1"/>
  <c r="L36" i="5"/>
  <c r="M36" i="5" s="1"/>
  <c r="N36" i="5" s="1"/>
  <c r="X36" i="5"/>
  <c r="Y36" i="5" s="1"/>
  <c r="Z36" i="5" s="1"/>
  <c r="L37" i="5"/>
  <c r="M37" i="5" s="1"/>
  <c r="N37" i="5" s="1"/>
  <c r="X37" i="5"/>
  <c r="Y37" i="5" s="1"/>
  <c r="Z37" i="5" s="1"/>
  <c r="L38" i="5"/>
  <c r="M38" i="5" s="1"/>
  <c r="N38" i="5" s="1"/>
  <c r="R38" i="5"/>
  <c r="S38" i="5" s="1"/>
  <c r="T38" i="5" s="1"/>
  <c r="X38" i="5"/>
  <c r="Y38" i="5" s="1"/>
  <c r="Z38" i="5" s="1"/>
  <c r="G39" i="5"/>
  <c r="H39" i="5" s="1"/>
  <c r="L39" i="5"/>
  <c r="M39" i="5" s="1"/>
  <c r="N39" i="5" s="1"/>
  <c r="R39" i="5"/>
  <c r="S39" i="5" s="1"/>
  <c r="T39" i="5" s="1"/>
  <c r="X39" i="5"/>
  <c r="Y39" i="5" s="1"/>
  <c r="Z39" i="5" s="1"/>
  <c r="R34" i="5"/>
  <c r="S34" i="5" s="1"/>
  <c r="T34" i="5" s="1"/>
  <c r="G35" i="5"/>
  <c r="H35" i="5" s="1"/>
  <c r="R35" i="5"/>
  <c r="S35" i="5" s="1"/>
  <c r="T35" i="5" s="1"/>
  <c r="R36" i="5"/>
  <c r="S36" i="5" s="1"/>
  <c r="T36" i="5" s="1"/>
  <c r="R37" i="5"/>
  <c r="S37" i="5" s="1"/>
  <c r="T37" i="5" s="1"/>
  <c r="I38" i="5"/>
  <c r="J38" i="5" s="1"/>
  <c r="K38" i="5" s="1"/>
  <c r="O38" i="5"/>
  <c r="P38" i="5" s="1"/>
  <c r="Q38" i="5" s="1"/>
  <c r="U38" i="5"/>
  <c r="V38" i="5" s="1"/>
  <c r="W38" i="5" s="1"/>
  <c r="AA38" i="5"/>
  <c r="AB38" i="5" s="1"/>
  <c r="AC38" i="5" s="1"/>
  <c r="I39" i="5"/>
  <c r="J39" i="5" s="1"/>
  <c r="K39" i="5" s="1"/>
  <c r="O39" i="5"/>
  <c r="P39" i="5" s="1"/>
  <c r="Q39" i="5" s="1"/>
  <c r="U39" i="5"/>
  <c r="V39" i="5" s="1"/>
  <c r="W39" i="5" s="1"/>
  <c r="AA39" i="5"/>
  <c r="AB39" i="5" s="1"/>
  <c r="AC39" i="5" s="1"/>
  <c r="I40" i="5"/>
  <c r="J40" i="5" s="1"/>
  <c r="K40" i="5" s="1"/>
  <c r="O40" i="5"/>
  <c r="P40" i="5" s="1"/>
  <c r="Q40" i="5" s="1"/>
  <c r="U40" i="5"/>
  <c r="V40" i="5" s="1"/>
  <c r="W40" i="5" s="1"/>
  <c r="AA40" i="5"/>
  <c r="AB40" i="5" s="1"/>
  <c r="AC40" i="5" s="1"/>
  <c r="C41" i="5"/>
  <c r="I41" i="5"/>
  <c r="J41" i="5" s="1"/>
  <c r="K41" i="5" s="1"/>
  <c r="O41" i="5"/>
  <c r="P41" i="5" s="1"/>
  <c r="Q41" i="5" s="1"/>
  <c r="U41" i="5"/>
  <c r="V41" i="5" s="1"/>
  <c r="W41" i="5" s="1"/>
  <c r="AA41" i="5"/>
  <c r="AB41" i="5" s="1"/>
  <c r="AC41" i="5" s="1"/>
  <c r="G40" i="5"/>
  <c r="H40" i="5" s="1"/>
  <c r="R40" i="5"/>
  <c r="S40" i="5" s="1"/>
  <c r="T40" i="5" s="1"/>
  <c r="G41" i="5"/>
  <c r="H41" i="5" s="1"/>
  <c r="R41" i="5"/>
  <c r="S41" i="5" s="1"/>
  <c r="T41" i="5" s="1"/>
  <c r="C42" i="5"/>
  <c r="I42" i="5"/>
  <c r="J42" i="5" s="1"/>
  <c r="K42" i="5" s="1"/>
  <c r="O42" i="5"/>
  <c r="P42" i="5" s="1"/>
  <c r="Q42" i="5" s="1"/>
  <c r="U42" i="5"/>
  <c r="V42" i="5" s="1"/>
  <c r="W42" i="5" s="1"/>
  <c r="AA42" i="5"/>
  <c r="AB42" i="5" s="1"/>
  <c r="AC42" i="5" s="1"/>
  <c r="C43" i="5"/>
  <c r="I43" i="5"/>
  <c r="J43" i="5" s="1"/>
  <c r="K43" i="5" s="1"/>
  <c r="O43" i="5"/>
  <c r="P43" i="5" s="1"/>
  <c r="Q43" i="5" s="1"/>
  <c r="U43" i="5"/>
  <c r="V43" i="5" s="1"/>
  <c r="W43" i="5" s="1"/>
  <c r="AA43" i="5"/>
  <c r="AB43" i="5" s="1"/>
  <c r="AC43" i="5" s="1"/>
  <c r="C44" i="5"/>
  <c r="I44" i="5"/>
  <c r="J44" i="5" s="1"/>
  <c r="K44" i="5" s="1"/>
  <c r="O44" i="5"/>
  <c r="P44" i="5" s="1"/>
  <c r="Q44" i="5" s="1"/>
  <c r="U44" i="5"/>
  <c r="V44" i="5" s="1"/>
  <c r="W44" i="5" s="1"/>
  <c r="AA44" i="5"/>
  <c r="AB44" i="5" s="1"/>
  <c r="AC44" i="5" s="1"/>
  <c r="C45" i="5"/>
  <c r="I45" i="5"/>
  <c r="J45" i="5" s="1"/>
  <c r="K45" i="5" s="1"/>
  <c r="O45" i="5"/>
  <c r="P45" i="5" s="1"/>
  <c r="Q45" i="5" s="1"/>
  <c r="U45" i="5"/>
  <c r="V45" i="5" s="1"/>
  <c r="W45" i="5" s="1"/>
  <c r="AA45" i="5"/>
  <c r="AB45" i="5" s="1"/>
  <c r="AC45" i="5" s="1"/>
  <c r="R44" i="5"/>
  <c r="S44" i="5" s="1"/>
  <c r="T44" i="5" s="1"/>
  <c r="L45" i="5"/>
  <c r="M45" i="5" s="1"/>
  <c r="N45" i="5" s="1"/>
  <c r="X45" i="5"/>
  <c r="Y45" i="5" s="1"/>
  <c r="Z45" i="5" s="1"/>
  <c r="L40" i="5"/>
  <c r="M40" i="5" s="1"/>
  <c r="N40" i="5" s="1"/>
  <c r="X40" i="5"/>
  <c r="Y40" i="5" s="1"/>
  <c r="Z40" i="5" s="1"/>
  <c r="L41" i="5"/>
  <c r="M41" i="5" s="1"/>
  <c r="N41" i="5" s="1"/>
  <c r="X41" i="5"/>
  <c r="Y41" i="5" s="1"/>
  <c r="Z41" i="5" s="1"/>
  <c r="L42" i="5"/>
  <c r="M42" i="5" s="1"/>
  <c r="N42" i="5" s="1"/>
  <c r="R42" i="5"/>
  <c r="S42" i="5" s="1"/>
  <c r="T42" i="5" s="1"/>
  <c r="X42" i="5"/>
  <c r="Y42" i="5" s="1"/>
  <c r="Z42" i="5" s="1"/>
  <c r="G43" i="5"/>
  <c r="H43" i="5" s="1"/>
  <c r="L43" i="5"/>
  <c r="M43" i="5" s="1"/>
  <c r="N43" i="5" s="1"/>
  <c r="R43" i="5"/>
  <c r="S43" i="5" s="1"/>
  <c r="T43" i="5" s="1"/>
  <c r="X43" i="5"/>
  <c r="Y43" i="5" s="1"/>
  <c r="Z43" i="5" s="1"/>
  <c r="G44" i="5"/>
  <c r="H44" i="5" s="1"/>
  <c r="L44" i="5"/>
  <c r="M44" i="5" s="1"/>
  <c r="N44" i="5" s="1"/>
  <c r="X44" i="5"/>
  <c r="Y44" i="5" s="1"/>
  <c r="Z44" i="5" s="1"/>
  <c r="R45" i="5"/>
  <c r="S45" i="5" s="1"/>
  <c r="T45" i="5" s="1"/>
  <c r="X31" i="5"/>
  <c r="Y31" i="5" s="1"/>
  <c r="Z31" i="5" s="1"/>
  <c r="R31" i="5"/>
  <c r="S31" i="5" s="1"/>
  <c r="T31" i="5" s="1"/>
  <c r="L31" i="5"/>
  <c r="M31" i="5" s="1"/>
  <c r="N31" i="5" s="1"/>
  <c r="AA31" i="5"/>
  <c r="AB31" i="5" s="1"/>
  <c r="AC31" i="5" s="1"/>
  <c r="U31" i="5"/>
  <c r="V31" i="5" s="1"/>
  <c r="W31" i="5" s="1"/>
  <c r="O31" i="5"/>
  <c r="P31" i="5" s="1"/>
  <c r="Q31" i="5" s="1"/>
  <c r="I31" i="5"/>
  <c r="J31" i="5" s="1"/>
  <c r="K31" i="5" s="1"/>
  <c r="C31" i="5"/>
  <c r="ES5" i="3"/>
  <c r="ET5" i="3" s="1"/>
  <c r="D9" i="5" l="1"/>
  <c r="E9" i="5" s="1"/>
  <c r="AD9" i="5" s="1"/>
  <c r="G107" i="5"/>
  <c r="G110" i="5"/>
  <c r="G108" i="5"/>
  <c r="G109" i="5"/>
  <c r="D109" i="5"/>
  <c r="D108" i="5"/>
  <c r="D110" i="5"/>
  <c r="H109" i="5"/>
  <c r="H110" i="5"/>
  <c r="H108" i="5"/>
  <c r="G113" i="5"/>
  <c r="G111" i="5"/>
  <c r="G112" i="5"/>
  <c r="K113" i="5"/>
  <c r="K111" i="5"/>
  <c r="K112" i="5"/>
  <c r="F112" i="5"/>
  <c r="F111" i="5"/>
  <c r="F113" i="5"/>
  <c r="J112" i="5"/>
  <c r="J111" i="5"/>
  <c r="J113" i="5"/>
  <c r="E116" i="5"/>
  <c r="E114" i="5"/>
  <c r="E115" i="5"/>
  <c r="I114" i="5"/>
  <c r="I115" i="5"/>
  <c r="I116" i="5"/>
  <c r="D115" i="5"/>
  <c r="D116" i="5"/>
  <c r="D114" i="5"/>
  <c r="H114" i="5"/>
  <c r="H115" i="5"/>
  <c r="H116" i="5"/>
  <c r="H102" i="5"/>
  <c r="H104" i="5"/>
  <c r="H103" i="5"/>
  <c r="I104" i="5"/>
  <c r="I102" i="5"/>
  <c r="I103" i="5"/>
  <c r="H29" i="5"/>
  <c r="AD29" i="5" s="1"/>
  <c r="E24" i="9"/>
  <c r="D23" i="5"/>
  <c r="E23" i="5" s="1"/>
  <c r="E110" i="5"/>
  <c r="E108" i="5"/>
  <c r="E109" i="5"/>
  <c r="K110" i="5"/>
  <c r="K108" i="5"/>
  <c r="K109" i="5"/>
  <c r="I110" i="5"/>
  <c r="I108" i="5"/>
  <c r="I109" i="5"/>
  <c r="F110" i="5"/>
  <c r="F108" i="5"/>
  <c r="F109" i="5"/>
  <c r="J109" i="5"/>
  <c r="J108" i="5"/>
  <c r="J110" i="5"/>
  <c r="E112" i="5"/>
  <c r="E113" i="5"/>
  <c r="E111" i="5"/>
  <c r="I113" i="5"/>
  <c r="I111" i="5"/>
  <c r="I112" i="5"/>
  <c r="D112" i="5"/>
  <c r="D113" i="5"/>
  <c r="D111" i="5"/>
  <c r="H112" i="5"/>
  <c r="H113" i="5"/>
  <c r="H111" i="5"/>
  <c r="G116" i="5"/>
  <c r="G114" i="5"/>
  <c r="G115" i="5"/>
  <c r="K114" i="5"/>
  <c r="K115" i="5"/>
  <c r="K116" i="5"/>
  <c r="F115" i="5"/>
  <c r="F114" i="5"/>
  <c r="F116" i="5"/>
  <c r="J114" i="5"/>
  <c r="J115" i="5"/>
  <c r="J116" i="5"/>
  <c r="K104" i="5"/>
  <c r="K102" i="5"/>
  <c r="K103" i="5"/>
  <c r="J103" i="5"/>
  <c r="J104" i="5"/>
  <c r="J102" i="5"/>
  <c r="D15" i="5"/>
  <c r="E15" i="5" s="1"/>
  <c r="G104" i="5"/>
  <c r="F103" i="5"/>
  <c r="F104" i="5"/>
  <c r="F102" i="5"/>
  <c r="G102" i="5"/>
  <c r="G103" i="5"/>
  <c r="H28" i="5"/>
  <c r="E23" i="9"/>
  <c r="H26" i="5"/>
  <c r="E21" i="9"/>
  <c r="H20" i="5"/>
  <c r="E16" i="9"/>
  <c r="H16" i="5"/>
  <c r="E12" i="9"/>
  <c r="H11" i="5"/>
  <c r="E8" i="9"/>
  <c r="H7" i="5"/>
  <c r="E5" i="9"/>
  <c r="J6" i="5"/>
  <c r="H24" i="5"/>
  <c r="E19" i="9"/>
  <c r="H19" i="5"/>
  <c r="E15" i="9"/>
  <c r="H14" i="5"/>
  <c r="E11" i="9"/>
  <c r="H10" i="5"/>
  <c r="E7" i="9"/>
  <c r="H27" i="5"/>
  <c r="E22" i="9"/>
  <c r="H25" i="5"/>
  <c r="E20" i="9"/>
  <c r="H22" i="5"/>
  <c r="E18" i="9"/>
  <c r="H18" i="5"/>
  <c r="E14" i="9"/>
  <c r="H13" i="5"/>
  <c r="E10" i="9"/>
  <c r="H8" i="5"/>
  <c r="E6" i="9"/>
  <c r="H21" i="5"/>
  <c r="E17" i="9"/>
  <c r="H17" i="5"/>
  <c r="E13" i="9"/>
  <c r="H12" i="5"/>
  <c r="E9" i="9"/>
  <c r="G6" i="5"/>
  <c r="AA5" i="9"/>
  <c r="N5" i="9"/>
  <c r="P5" i="9"/>
  <c r="S5" i="9"/>
  <c r="U5" i="9"/>
  <c r="W5" i="9"/>
  <c r="Y5" i="9"/>
  <c r="O5" i="9"/>
  <c r="Q5" i="9"/>
  <c r="R5" i="9"/>
  <c r="T5" i="9"/>
  <c r="V5" i="9"/>
  <c r="X5" i="9"/>
  <c r="Z5" i="9"/>
  <c r="D25" i="5"/>
  <c r="D27" i="5"/>
  <c r="D21" i="5"/>
  <c r="D17" i="5"/>
  <c r="D12" i="5"/>
  <c r="D20" i="5"/>
  <c r="D16" i="5"/>
  <c r="D11" i="5"/>
  <c r="D28" i="5"/>
  <c r="D26" i="5"/>
  <c r="D24" i="5"/>
  <c r="D19" i="5"/>
  <c r="D14" i="5"/>
  <c r="D10" i="5"/>
  <c r="D6" i="5"/>
  <c r="D22" i="5"/>
  <c r="D18" i="5"/>
  <c r="D13" i="5"/>
  <c r="D8" i="5"/>
  <c r="D7" i="5"/>
  <c r="I107" i="5"/>
  <c r="I106" i="5"/>
  <c r="I105" i="5"/>
  <c r="G106" i="5"/>
  <c r="G105" i="5"/>
  <c r="K107" i="5"/>
  <c r="K106" i="5"/>
  <c r="K105" i="5"/>
  <c r="F106" i="5"/>
  <c r="F105" i="5"/>
  <c r="F107" i="5"/>
  <c r="J106" i="5"/>
  <c r="J105" i="5"/>
  <c r="J107" i="5"/>
  <c r="E107" i="5"/>
  <c r="E106" i="5"/>
  <c r="E105" i="5"/>
  <c r="D106" i="5"/>
  <c r="D105" i="5"/>
  <c r="D107" i="5"/>
  <c r="H106" i="5"/>
  <c r="H105" i="5"/>
  <c r="H107" i="5"/>
  <c r="D94" i="5"/>
  <c r="E94" i="5" s="1"/>
  <c r="AD94" i="5" s="1"/>
  <c r="D92" i="5"/>
  <c r="E92" i="5" s="1"/>
  <c r="D90" i="5"/>
  <c r="E90" i="5" s="1"/>
  <c r="AD90" i="5" s="1"/>
  <c r="D87" i="5"/>
  <c r="E87" i="5" s="1"/>
  <c r="AD87" i="5" s="1"/>
  <c r="D85" i="5"/>
  <c r="E85" i="5" s="1"/>
  <c r="D83" i="5"/>
  <c r="E83" i="5" s="1"/>
  <c r="D97" i="5"/>
  <c r="E97" i="5" s="1"/>
  <c r="D96" i="5"/>
  <c r="E96" i="5" s="1"/>
  <c r="D95" i="5"/>
  <c r="E95" i="5" s="1"/>
  <c r="D93" i="5"/>
  <c r="E93" i="5" s="1"/>
  <c r="D91" i="5"/>
  <c r="E91" i="5" s="1"/>
  <c r="D89" i="5"/>
  <c r="E89" i="5" s="1"/>
  <c r="D88" i="5"/>
  <c r="E88" i="5" s="1"/>
  <c r="D86" i="5"/>
  <c r="E86" i="5" s="1"/>
  <c r="D84" i="5"/>
  <c r="E84" i="5" s="1"/>
  <c r="D82" i="5"/>
  <c r="E82" i="5" s="1"/>
  <c r="D81" i="5"/>
  <c r="E81" i="5" s="1"/>
  <c r="D78" i="5"/>
  <c r="E78" i="5" s="1"/>
  <c r="AD78" i="5" s="1"/>
  <c r="D76" i="5"/>
  <c r="E76" i="5" s="1"/>
  <c r="D74" i="5"/>
  <c r="E74" i="5" s="1"/>
  <c r="D71" i="5"/>
  <c r="E71" i="5" s="1"/>
  <c r="D69" i="5"/>
  <c r="E69" i="5" s="1"/>
  <c r="AD69" i="5" s="1"/>
  <c r="D67" i="5"/>
  <c r="E67" i="5" s="1"/>
  <c r="D79" i="5"/>
  <c r="E79" i="5" s="1"/>
  <c r="D77" i="5"/>
  <c r="E77" i="5" s="1"/>
  <c r="D75" i="5"/>
  <c r="E75" i="5" s="1"/>
  <c r="D73" i="5"/>
  <c r="E73" i="5" s="1"/>
  <c r="D72" i="5"/>
  <c r="E72" i="5" s="1"/>
  <c r="D70" i="5"/>
  <c r="E70" i="5" s="1"/>
  <c r="D68" i="5"/>
  <c r="E68" i="5" s="1"/>
  <c r="D66" i="5"/>
  <c r="E66" i="5" s="1"/>
  <c r="D65" i="5"/>
  <c r="E65" i="5" s="1"/>
  <c r="D62" i="5"/>
  <c r="E62" i="5" s="1"/>
  <c r="D60" i="5"/>
  <c r="E60" i="5" s="1"/>
  <c r="D58" i="5"/>
  <c r="E58" i="5" s="1"/>
  <c r="D57" i="5"/>
  <c r="E57" i="5" s="1"/>
  <c r="D55" i="5"/>
  <c r="E55" i="5" s="1"/>
  <c r="D53" i="5"/>
  <c r="E53" i="5" s="1"/>
  <c r="D51" i="5"/>
  <c r="E51" i="5" s="1"/>
  <c r="D49" i="5"/>
  <c r="E49" i="5" s="1"/>
  <c r="D63" i="5"/>
  <c r="E63" i="5" s="1"/>
  <c r="D61" i="5"/>
  <c r="E61" i="5" s="1"/>
  <c r="D59" i="5"/>
  <c r="E59" i="5" s="1"/>
  <c r="D56" i="5"/>
  <c r="E56" i="5" s="1"/>
  <c r="D54" i="5"/>
  <c r="E54" i="5" s="1"/>
  <c r="D52" i="5"/>
  <c r="E52" i="5" s="1"/>
  <c r="D50" i="5"/>
  <c r="E50" i="5" s="1"/>
  <c r="D48" i="5"/>
  <c r="E48" i="5" s="1"/>
  <c r="D47" i="5"/>
  <c r="E47" i="5" s="1"/>
  <c r="D45" i="5"/>
  <c r="E45" i="5" s="1"/>
  <c r="AD45" i="5" s="1"/>
  <c r="D43" i="5"/>
  <c r="E43" i="5" s="1"/>
  <c r="D41" i="5"/>
  <c r="E41" i="5" s="1"/>
  <c r="D39" i="5"/>
  <c r="E39" i="5" s="1"/>
  <c r="D37" i="5"/>
  <c r="E37" i="5" s="1"/>
  <c r="D35" i="5"/>
  <c r="E35" i="5" s="1"/>
  <c r="D33" i="5"/>
  <c r="E33" i="5" s="1"/>
  <c r="D44" i="5"/>
  <c r="E44" i="5" s="1"/>
  <c r="D42" i="5"/>
  <c r="E42" i="5" s="1"/>
  <c r="D40" i="5"/>
  <c r="E40" i="5" s="1"/>
  <c r="D38" i="5"/>
  <c r="E38" i="5" s="1"/>
  <c r="D36" i="5"/>
  <c r="E36" i="5" s="1"/>
  <c r="D34" i="5"/>
  <c r="E34" i="5" s="1"/>
  <c r="D32" i="5"/>
  <c r="E32" i="5" s="1"/>
  <c r="D31" i="5"/>
  <c r="E31" i="5" s="1"/>
  <c r="AD23" i="5" l="1"/>
  <c r="C106" i="5"/>
  <c r="L106" i="5" s="1"/>
  <c r="F120" i="5"/>
  <c r="F117" i="5"/>
  <c r="AD15" i="5"/>
  <c r="J120" i="5"/>
  <c r="J117" i="5"/>
  <c r="K120" i="5"/>
  <c r="K117" i="5"/>
  <c r="J119" i="5"/>
  <c r="K119" i="5"/>
  <c r="I120" i="5"/>
  <c r="I117" i="5"/>
  <c r="H120" i="5"/>
  <c r="H117" i="5"/>
  <c r="H118" i="5"/>
  <c r="I118" i="5"/>
  <c r="G120" i="5"/>
  <c r="G117" i="5"/>
  <c r="J118" i="5"/>
  <c r="F119" i="5"/>
  <c r="F118" i="5"/>
  <c r="K118" i="5"/>
  <c r="G118" i="5"/>
  <c r="G119" i="5"/>
  <c r="H119" i="5"/>
  <c r="I119" i="5"/>
  <c r="G4" i="9"/>
  <c r="I4" i="9"/>
  <c r="K4" i="9"/>
  <c r="F4" i="9"/>
  <c r="H4" i="9"/>
  <c r="J4" i="9"/>
  <c r="E8" i="5"/>
  <c r="AD8" i="5" s="1"/>
  <c r="D6" i="9"/>
  <c r="E18" i="5"/>
  <c r="AD18" i="5" s="1"/>
  <c r="D14" i="9"/>
  <c r="E6" i="5"/>
  <c r="G9" i="10"/>
  <c r="D4" i="9"/>
  <c r="E14" i="5"/>
  <c r="AD14" i="5" s="1"/>
  <c r="D11" i="9"/>
  <c r="E24" i="5"/>
  <c r="AD24" i="5" s="1"/>
  <c r="D19" i="9"/>
  <c r="E28" i="5"/>
  <c r="AD28" i="5" s="1"/>
  <c r="D23" i="9"/>
  <c r="E16" i="5"/>
  <c r="AD16" i="5" s="1"/>
  <c r="D12" i="9"/>
  <c r="E12" i="5"/>
  <c r="D9" i="9"/>
  <c r="E21" i="5"/>
  <c r="AD21" i="5" s="1"/>
  <c r="D17" i="9"/>
  <c r="E25" i="5"/>
  <c r="AD25" i="5" s="1"/>
  <c r="D20" i="9"/>
  <c r="H6" i="5"/>
  <c r="J9" i="10"/>
  <c r="E4" i="9"/>
  <c r="E7" i="5"/>
  <c r="AD7" i="5" s="1"/>
  <c r="D5" i="9"/>
  <c r="E13" i="5"/>
  <c r="AD13" i="5" s="1"/>
  <c r="D10" i="9"/>
  <c r="E22" i="5"/>
  <c r="AD22" i="5" s="1"/>
  <c r="E9" i="10"/>
  <c r="D18" i="9"/>
  <c r="E10" i="5"/>
  <c r="D7" i="9"/>
  <c r="E19" i="5"/>
  <c r="AD19" i="5" s="1"/>
  <c r="D15" i="9"/>
  <c r="E26" i="5"/>
  <c r="AD26" i="5" s="1"/>
  <c r="D21" i="9"/>
  <c r="E11" i="5"/>
  <c r="AD11" i="5" s="1"/>
  <c r="D8" i="9"/>
  <c r="E20" i="5"/>
  <c r="AD20" i="5" s="1"/>
  <c r="D16" i="9"/>
  <c r="E17" i="5"/>
  <c r="AD17" i="5" s="1"/>
  <c r="D13" i="9"/>
  <c r="E27" i="5"/>
  <c r="AD27" i="5" s="1"/>
  <c r="D22" i="9"/>
  <c r="K6" i="5"/>
  <c r="M9" i="10"/>
  <c r="AD12" i="5"/>
  <c r="C110" i="5"/>
  <c r="L110" i="5" s="1"/>
  <c r="C108" i="5"/>
  <c r="L108" i="5" s="1"/>
  <c r="C109" i="5"/>
  <c r="L109" i="5" s="1"/>
  <c r="AD81" i="5"/>
  <c r="C116" i="5"/>
  <c r="C114" i="5"/>
  <c r="L114" i="5" s="1"/>
  <c r="C115" i="5"/>
  <c r="L115" i="5" s="1"/>
  <c r="C107" i="5"/>
  <c r="L107" i="5" s="1"/>
  <c r="C105" i="5"/>
  <c r="L105" i="5" s="1"/>
  <c r="AD65" i="5"/>
  <c r="C112" i="5"/>
  <c r="L112" i="5" s="1"/>
  <c r="C113" i="5"/>
  <c r="L113" i="5" s="1"/>
  <c r="C111" i="5"/>
  <c r="L111" i="5" s="1"/>
  <c r="AD84" i="5"/>
  <c r="AD86" i="5"/>
  <c r="AD92" i="5"/>
  <c r="AD93" i="5"/>
  <c r="AD85" i="5"/>
  <c r="AD82" i="5"/>
  <c r="AD88" i="5"/>
  <c r="AD89" i="5"/>
  <c r="AD91" i="5"/>
  <c r="AD95" i="5"/>
  <c r="AD96" i="5"/>
  <c r="AD97" i="5"/>
  <c r="AD83" i="5"/>
  <c r="AD74" i="5"/>
  <c r="AD76" i="5"/>
  <c r="AD66" i="5"/>
  <c r="AD68" i="5"/>
  <c r="AD70" i="5"/>
  <c r="AD72" i="5"/>
  <c r="AD73" i="5"/>
  <c r="AD75" i="5"/>
  <c r="AD77" i="5"/>
  <c r="AD79" i="5"/>
  <c r="AD67" i="5"/>
  <c r="AD71" i="5"/>
  <c r="AD48" i="5"/>
  <c r="AD54" i="5"/>
  <c r="AD56" i="5"/>
  <c r="AD59" i="5"/>
  <c r="AD63" i="5"/>
  <c r="AD53" i="5"/>
  <c r="AD55" i="5"/>
  <c r="AD57" i="5"/>
  <c r="AD58" i="5"/>
  <c r="AD60" i="5"/>
  <c r="AD62" i="5"/>
  <c r="AD47" i="5"/>
  <c r="AD50" i="5"/>
  <c r="AD52" i="5"/>
  <c r="AD61" i="5"/>
  <c r="AD49" i="5"/>
  <c r="AD51" i="5"/>
  <c r="AD42" i="5"/>
  <c r="AD32" i="5"/>
  <c r="AD34" i="5"/>
  <c r="AD36" i="5"/>
  <c r="AD38" i="5"/>
  <c r="AD33" i="5"/>
  <c r="AD35" i="5"/>
  <c r="AD37" i="5"/>
  <c r="AD39" i="5"/>
  <c r="AD41" i="5"/>
  <c r="AD43" i="5"/>
  <c r="AD31" i="5"/>
  <c r="AD40" i="5"/>
  <c r="AD44" i="5"/>
  <c r="F9" i="10" l="1"/>
  <c r="H121" i="5"/>
  <c r="I121" i="5"/>
  <c r="K121" i="5"/>
  <c r="J121" i="5"/>
  <c r="L116" i="5"/>
  <c r="G121" i="5"/>
  <c r="F121" i="5"/>
  <c r="E104" i="5"/>
  <c r="E119" i="5" s="1"/>
  <c r="E102" i="5"/>
  <c r="E103" i="5"/>
  <c r="E118" i="5" s="1"/>
  <c r="D103" i="5"/>
  <c r="D118" i="5" s="1"/>
  <c r="D104" i="5"/>
  <c r="D119" i="5" s="1"/>
  <c r="D102" i="5"/>
  <c r="C102" i="5"/>
  <c r="C103" i="5"/>
  <c r="C104" i="5"/>
  <c r="L104" i="5" s="1"/>
  <c r="AD10" i="5"/>
  <c r="AD6" i="5"/>
  <c r="H9" i="10"/>
  <c r="L9" i="10"/>
  <c r="K9" i="10"/>
  <c r="I9" i="10"/>
  <c r="L103" i="5" l="1"/>
  <c r="C120" i="5"/>
  <c r="C118" i="5"/>
  <c r="L118" i="5" s="1"/>
  <c r="D120" i="5"/>
  <c r="D117" i="5"/>
  <c r="E120" i="5"/>
  <c r="E117" i="5"/>
  <c r="C119" i="5"/>
  <c r="L119" i="5" s="1"/>
  <c r="L102" i="5"/>
  <c r="C117" i="5"/>
  <c r="L120" i="5" l="1"/>
  <c r="C121" i="5"/>
  <c r="L117" i="5"/>
  <c r="L121" i="5" s="1"/>
  <c r="E121" i="5"/>
  <c r="D121" i="5"/>
</calcChain>
</file>

<file path=xl/sharedStrings.xml><?xml version="1.0" encoding="utf-8"?>
<sst xmlns="http://schemas.openxmlformats.org/spreadsheetml/2006/main" count="17596" uniqueCount="270">
  <si>
    <t>Centre/poste de santé de</t>
  </si>
  <si>
    <t>Agent de sante présent lors de la visite</t>
  </si>
  <si>
    <t>Date</t>
  </si>
  <si>
    <t>Nom et Prenom de la personne effectuant la visite:</t>
  </si>
  <si>
    <t>MIBE</t>
  </si>
  <si>
    <t>ALEG</t>
  </si>
  <si>
    <t>CS Aleg</t>
  </si>
  <si>
    <t>M</t>
  </si>
  <si>
    <t>I</t>
  </si>
  <si>
    <t>B</t>
  </si>
  <si>
    <t>E</t>
  </si>
  <si>
    <t>Sidi Med Mouhamdy</t>
  </si>
  <si>
    <t>Mohamed Youga</t>
  </si>
  <si>
    <t>MBAGNE</t>
  </si>
  <si>
    <t>PS Ndiawaldy mango</t>
  </si>
  <si>
    <t xml:space="preserve">Bâ hamet abdarahmane
</t>
  </si>
  <si>
    <t>Dia mohamed</t>
  </si>
  <si>
    <t>PS Mbahé</t>
  </si>
  <si>
    <t>Bâ hamet abdrahmane</t>
  </si>
  <si>
    <t>PS Haimedatt</t>
  </si>
  <si>
    <t>Dia Mohammed</t>
  </si>
  <si>
    <t>Bâ hamet abdaramane</t>
  </si>
  <si>
    <t>PS Dhlim</t>
  </si>
  <si>
    <t>Sidi Mohamed Mouhamdy</t>
  </si>
  <si>
    <t>BABABE</t>
  </si>
  <si>
    <t>CS Bababe</t>
  </si>
  <si>
    <t>Gaye demba soumare</t>
  </si>
  <si>
    <t>Diou Abdoulaye</t>
  </si>
  <si>
    <t>PS Aere gollere</t>
  </si>
  <si>
    <t xml:space="preserve">Diou Abdoulaye </t>
  </si>
  <si>
    <t>MAGHTALAHJAR</t>
  </si>
  <si>
    <t>PS Touelate</t>
  </si>
  <si>
    <t>Aichetou/ Med</t>
  </si>
  <si>
    <t>Abou Abdoulaye Sow</t>
  </si>
  <si>
    <t>PS Aere mbar</t>
  </si>
  <si>
    <t>PS Vorea</t>
  </si>
  <si>
    <t xml:space="preserve">Gaye demba soumare </t>
  </si>
  <si>
    <t>PS Wethy</t>
  </si>
  <si>
    <t xml:space="preserve">Gaye samba soumare </t>
  </si>
  <si>
    <t>PS Tadjoukel</t>
  </si>
  <si>
    <t>PS Abdalla Diérry</t>
  </si>
  <si>
    <t>PS Tenzah</t>
  </si>
  <si>
    <t>PS Dabbé</t>
  </si>
  <si>
    <t>PS Zeglane</t>
  </si>
  <si>
    <t>Ps Bagodine</t>
  </si>
  <si>
    <t>Dia Mohamed</t>
  </si>
  <si>
    <t>PS Gweiwe</t>
  </si>
  <si>
    <t>PS Seno Boussobe</t>
  </si>
  <si>
    <t>PS Bolol Dogo</t>
  </si>
  <si>
    <t>PS Hijaj</t>
  </si>
  <si>
    <t>PS Dioudé  Diery</t>
  </si>
  <si>
    <t>Ps Male</t>
  </si>
  <si>
    <t>PS Likhteit</t>
  </si>
  <si>
    <t>PS Garlol</t>
  </si>
  <si>
    <t>PS Benar</t>
  </si>
  <si>
    <t>PS wending</t>
  </si>
  <si>
    <t>PS Lealeibat</t>
  </si>
  <si>
    <t>CS Maghta lahjar</t>
  </si>
  <si>
    <t>Abou Abdoulaye Sow/ Tall Ousmane</t>
  </si>
  <si>
    <t>PS Fondou</t>
  </si>
  <si>
    <t>PS Sag El Mohr</t>
  </si>
  <si>
    <t>PS Wad-emour</t>
  </si>
  <si>
    <t>PS Mbotto</t>
  </si>
  <si>
    <t>Ba hamet abdaramane</t>
  </si>
  <si>
    <t>Ps Ferrala</t>
  </si>
  <si>
    <t>PS Chelkhet Demba</t>
  </si>
  <si>
    <t>PS Sorimalé</t>
  </si>
  <si>
    <t>Bâ hamet</t>
  </si>
  <si>
    <t>PS Bouksess</t>
  </si>
  <si>
    <t>Sidi Med Mouhamdi</t>
  </si>
  <si>
    <t>PS NIABINA</t>
  </si>
  <si>
    <t>BOGHE</t>
  </si>
  <si>
    <t>PS Thidé</t>
  </si>
  <si>
    <t>Aminata Hamidou Barry</t>
  </si>
  <si>
    <t>Daouda Aboubakri Diop</t>
  </si>
  <si>
    <t>PS Waboundé</t>
  </si>
  <si>
    <t>PS Tayba</t>
  </si>
  <si>
    <t>PS Dar El Avia</t>
  </si>
  <si>
    <t>PS sarandogou</t>
  </si>
  <si>
    <t>CS Boghe</t>
  </si>
  <si>
    <t>PS Ndiorol</t>
  </si>
  <si>
    <t xml:space="preserve">Aminata Hamidou Barry </t>
  </si>
  <si>
    <t>PS Ngoral Guidale</t>
  </si>
  <si>
    <t>PS Olo ologa</t>
  </si>
  <si>
    <t>PS Chame</t>
  </si>
  <si>
    <t>PS Sinthiane Diama</t>
  </si>
  <si>
    <t>PS Diatar</t>
  </si>
  <si>
    <t>PS Eleibe Dakhlani</t>
  </si>
  <si>
    <t>PS Dar Salam</t>
  </si>
  <si>
    <t>PS Avdjeijir</t>
  </si>
  <si>
    <t>CS Mbagne</t>
  </si>
  <si>
    <t>Binta sow</t>
  </si>
  <si>
    <t>PS Timbara</t>
  </si>
  <si>
    <t>PS dar el barka</t>
  </si>
  <si>
    <t>PS Nioly</t>
  </si>
  <si>
    <t xml:space="preserve">PS Thialgou </t>
  </si>
  <si>
    <t>PS Chegar</t>
  </si>
  <si>
    <t>PS Bouvkeirine</t>
  </si>
  <si>
    <t>PS SANGRAVA</t>
  </si>
  <si>
    <t>PS Beled Teyb</t>
  </si>
  <si>
    <t>Sidi Med  Mouhamdy</t>
  </si>
  <si>
    <t>PS Aghchourguitt</t>
  </si>
  <si>
    <t>PS Legned</t>
  </si>
  <si>
    <t>Ps Burat</t>
  </si>
  <si>
    <t>Sidi Med Mohamdy</t>
  </si>
  <si>
    <t>PS Zrag Ainou</t>
  </si>
  <si>
    <t>PS Agoueida</t>
  </si>
  <si>
    <t>PS Belel Ournguel</t>
  </si>
  <si>
    <t>PS Toweijekjit</t>
  </si>
  <si>
    <t>Aichetou / Med</t>
  </si>
  <si>
    <t>PS Menhar</t>
  </si>
  <si>
    <t>PS Djownaba</t>
  </si>
  <si>
    <t>Abou  Abdoulaye Sow</t>
  </si>
  <si>
    <t>PS Bidjingal</t>
  </si>
  <si>
    <t>PS Chegar Gadel</t>
  </si>
  <si>
    <t xml:space="preserve">Moughataa </t>
  </si>
  <si>
    <t>Outils - Matériels - Équipement-traitement</t>
  </si>
  <si>
    <t>Structure et organisation de l'espace</t>
  </si>
  <si>
    <t>Personnel</t>
  </si>
  <si>
    <t>Dépistage passif</t>
  </si>
  <si>
    <t>Accueil et flux des patients</t>
  </si>
  <si>
    <t>Admissions</t>
  </si>
  <si>
    <t>Test d'appétit</t>
  </si>
  <si>
    <t>Prise en charge-Suivi</t>
  </si>
  <si>
    <t>Séance d'éducation: ANJE, PFE</t>
  </si>
  <si>
    <t>Décharges</t>
  </si>
  <si>
    <t>Rapports mensuels</t>
  </si>
  <si>
    <t>Stock/pharmacie</t>
  </si>
  <si>
    <t>Wash in Nut</t>
  </si>
  <si>
    <t>Activités communautaires</t>
  </si>
  <si>
    <t>Total</t>
  </si>
  <si>
    <t>Pourcentage</t>
  </si>
  <si>
    <t>Autonomie par rapport à la PEC MAS</t>
  </si>
  <si>
    <t>Matériel anthropométrique présent et en bon état (PB, toise, balance)</t>
  </si>
  <si>
    <t>Registre PCIMA présent et bien tenu</t>
  </si>
  <si>
    <t>Fiches de suivi individuel disponibles et utilisées</t>
  </si>
  <si>
    <t>Fiches de transfert disponibles et utilisées</t>
  </si>
  <si>
    <t>Table P/T disponibles et utilisées</t>
  </si>
  <si>
    <t>Fiches de depistage systematique disponibles et utilisées</t>
  </si>
  <si>
    <t>Fiches de stock hebdomadaire disponibles et utilisées</t>
  </si>
  <si>
    <t>Protocole/Cahier de resume CRENAS disponibles et utilisées</t>
  </si>
  <si>
    <t>Espace suffisant: 1 espace abrité pour prise des mesures anthropométriques et enregistrement, 1 espace pour le test d'appétit, 1 salle pour la consultation, 1  salle pour le stock/pharmacie</t>
  </si>
  <si>
    <t xml:space="preserve">Personnel présent en nombre pour mener les activités PCIMA </t>
  </si>
  <si>
    <t xml:space="preserve">Personnel formé sur protocole révisé de la  PCIMA </t>
  </si>
  <si>
    <t xml:space="preserve">Des réunions d'équipes sont tenues après PEC </t>
  </si>
  <si>
    <t>Répartition correcte des tâches entre le personnel</t>
  </si>
  <si>
    <t>Dépistage passif réalisé systématiquement au niveau de la consultation externe et des urgences (vérification dans le registre des consultations et la fiche de depistage systematique)</t>
  </si>
  <si>
    <t>Accueil des patients organisé (espace d'attente couvert avec nattes ou bancs)</t>
  </si>
  <si>
    <t>Triage des patients réalisé (selon signes de danger)</t>
  </si>
  <si>
    <t>Eau sucrée disponible dans la structure afin de prévenir/corriger une éventuelle hypoglycémie.</t>
  </si>
  <si>
    <t>Flux des patients organisé et clair (de consultation externe, etc.)</t>
  </si>
  <si>
    <t>Mesures anthropométriques (PB, poids, taille) correctement prises, et œdèmes correctement évalués (vérification de patients au hasard)</t>
  </si>
  <si>
    <t>Calcul du P/T correctement réalisé (vérification de fiches/patients au hasard)</t>
  </si>
  <si>
    <t>Critères d'admission connus, appliqués et notés sur la fiche (vérification de fiches/patients au hasard)</t>
  </si>
  <si>
    <t>Admissions des MA référés suite aux dépistages actifs documentées</t>
  </si>
  <si>
    <t>Fiches de suivi individuel correctement remplies avec toutes les données d'admission (vérification de fiches/patients au hasard)</t>
  </si>
  <si>
    <t>Registre PCIMA correctement rempli et correcte affectation numéros MAS (vérification au hasard)</t>
  </si>
  <si>
    <t>Explications correctes et suffisantes données à la mère lors de l'admission</t>
  </si>
  <si>
    <t>Lavage des mains de l'enfant et accompagnant avant manipulation ATPE</t>
  </si>
  <si>
    <t xml:space="preserve">Eau disponible et fournie aux patients </t>
  </si>
  <si>
    <t>Endroit approprié (calme, suffisamment d'espace, propre)</t>
  </si>
  <si>
    <t>Explications à l'accompagnant correctes et suffisantes</t>
  </si>
  <si>
    <t>Quantités correctes appliquées pour la réussite du test de l'appétit</t>
  </si>
  <si>
    <t>Surveillance de la prise réalisée et résultat noté sur la fiche</t>
  </si>
  <si>
    <t>Examen médical de suivi (Histoire de la maladie, prise des constantes, reconnaissance des complications)</t>
  </si>
  <si>
    <t>Détection prompte des complications et application correcte des critères de référence vers le CRENI</t>
  </si>
  <si>
    <t>Protocole médical systématique appliqué et noté sur la fiche (produit, dosage et durée corrects) (vérification de fiches/patients au hasard)</t>
  </si>
  <si>
    <t xml:space="preserve">Protocole nutritionnel (nb sachets ATPE selon le poids) respecté et  noté sur la fiche </t>
  </si>
  <si>
    <t>Absences notées sur les fiches</t>
  </si>
  <si>
    <t>Non-réponse au traitement diagnostiqué</t>
  </si>
  <si>
    <t>Mouvement en interne noté sur la fiche</t>
  </si>
  <si>
    <t>Fréquence de la distribution d'ATPE</t>
  </si>
  <si>
    <t>Vaccin contre la rougeole administree aux enfants non à jour de leur vaccination</t>
  </si>
  <si>
    <t>Besoins de VAD identifies (recherche des absents/abandons/non reponses au traitement) et notes</t>
  </si>
  <si>
    <t>Fiche de suivi classées par ordre de n°MAS</t>
  </si>
  <si>
    <t>Explications données à la mère sur statut nutritionnel et médical de son enfant</t>
  </si>
  <si>
    <t>Séance d'éducation à la santé et nutrition réalisée</t>
  </si>
  <si>
    <t>Supports utilisés adaptés aux messages ANJE, PFE du Pays</t>
  </si>
  <si>
    <t>Thèmes bien maitrisés et messages sont simples et transmis en langue locale</t>
  </si>
  <si>
    <t xml:space="preserve">Critères de décharge  connus et appliqués </t>
  </si>
  <si>
    <t>Procédures de sortie et suivi après guérison expliqué à la mère</t>
  </si>
  <si>
    <t>Fiche de transfert remise à l'accompagnant des enfants transférés</t>
  </si>
  <si>
    <t>Type de sortie notée sur la fiche et le registre</t>
  </si>
  <si>
    <t>Rapports mensuels correctement remplis (complets et fiables)</t>
  </si>
  <si>
    <t>Calcul des indicateurs de performances et d'efficacite maitrisé</t>
  </si>
  <si>
    <t>Rapports mensuels envoyés à temps (au plus tard le 5 du mois suivant)</t>
  </si>
  <si>
    <t>Conditions du stock/pharmacie adéquates (propreté, rangement sur étagère, étiquetage, utilisation de palettes, absence rongeurs, etc.)</t>
  </si>
  <si>
    <t>Fiches de stock (ATPE, médicaments traitement systématique et spécifique) présentes et correctement remplies</t>
  </si>
  <si>
    <t xml:space="preserve">Quantité suffisante d'intrants thérapeutiques ( ATPE) et de médicaments traitement systématique et spécifique en stock (1 mois de fonctionnement + 2 semaines stock tampon) </t>
  </si>
  <si>
    <t xml:space="preserve">Absence de rupture de stock </t>
  </si>
  <si>
    <t>Inventaire physique réalisé chaque mois</t>
  </si>
  <si>
    <t>Point d'eau potable disponible et fonctionnel</t>
  </si>
  <si>
    <t>Existence de dispositif de lavage des mains dans la structure de santé</t>
  </si>
  <si>
    <t xml:space="preserve">Kits couple mère-enfant disponibles et distribués aux bénéficiaires </t>
  </si>
  <si>
    <t>Utilsation des kits correctement expliquée aux accompagnants</t>
  </si>
  <si>
    <t>Latrines disponibles, fonctionnelles et bien entretenues</t>
  </si>
  <si>
    <t>Système d'élimination des déchets présents et fonctionnels</t>
  </si>
  <si>
    <t>Des sensibilisation sur la promotion à l'hygiène sont données aux bénéficiaires</t>
  </si>
  <si>
    <t>Relais communautaires actifs (sur nbre total formé)</t>
  </si>
  <si>
    <t>Connaissance et application des critères pour VAD (absence, abandon, etc)</t>
  </si>
  <si>
    <t>VAD réalisées (nbre VAD réalisées pendant le dernier mois)</t>
  </si>
  <si>
    <t>Dépistage actif réalisé (nbre patients référés par le relais le dernier mois)</t>
  </si>
  <si>
    <t>Réunions mensuelles organisées par CPS avec les relais et données mensuelles de dépistage collectées par CPS  lors de ces réunions</t>
  </si>
  <si>
    <t>Rapports mensuels dépistage correctement remplis et envoyés a temps (au plus tard le 5 du mois suivant)</t>
  </si>
  <si>
    <t>SCORE</t>
  </si>
  <si>
    <t>MAX POINT</t>
  </si>
  <si>
    <t>BRAKNA</t>
  </si>
  <si>
    <t>Moughataa</t>
  </si>
  <si>
    <t>CS/PS</t>
  </si>
  <si>
    <t>Note</t>
  </si>
  <si>
    <t>Nombre de Visites</t>
  </si>
  <si>
    <t>PS Bassinguidi</t>
  </si>
  <si>
    <t>Ps Bouhdida</t>
  </si>
  <si>
    <t>PS El Batha</t>
  </si>
  <si>
    <t>PS NOUARA</t>
  </si>
  <si>
    <t>PS Saboualla</t>
  </si>
  <si>
    <t>PS Dawalél</t>
  </si>
  <si>
    <t>PS Ouneija</t>
  </si>
  <si>
    <t>Autonome</t>
  </si>
  <si>
    <t>Non Autonome</t>
  </si>
  <si>
    <t>Total visites</t>
  </si>
  <si>
    <t>% Structure autonomes/total visite</t>
  </si>
  <si>
    <t>2018 non fonct</t>
  </si>
  <si>
    <t>PS Fonde</t>
  </si>
  <si>
    <t>PS Agmeimine</t>
  </si>
  <si>
    <t>PS Leirdy</t>
  </si>
  <si>
    <t>PS Tendel</t>
  </si>
  <si>
    <t>Pas visitée</t>
  </si>
  <si>
    <t>GRAPHIQUE PAR CS/PS DANS CHAQUE MOUGHATAA</t>
  </si>
  <si>
    <t xml:space="preserve">Moughataa d' ALEG </t>
  </si>
  <si>
    <t xml:space="preserve">Selectionner un CS/PS  pour afficher le graphique </t>
  </si>
  <si>
    <t>Moughataa de BABABE</t>
  </si>
  <si>
    <t>PS Haire Golere</t>
  </si>
  <si>
    <t>Moughataa de BOGHE</t>
  </si>
  <si>
    <t>PS N'Goral Guidal</t>
  </si>
  <si>
    <t>Moughataa de MBAGNE</t>
  </si>
  <si>
    <t>PS Niabina</t>
  </si>
  <si>
    <t>Moughataa de MAGHTALAHJAR</t>
  </si>
  <si>
    <t>TENDL</t>
  </si>
  <si>
    <t>total</t>
  </si>
  <si>
    <t>Cs Aleg</t>
  </si>
  <si>
    <t>mois</t>
  </si>
  <si>
    <t>PS Fondé</t>
  </si>
  <si>
    <t>Diou abdoulaye</t>
  </si>
  <si>
    <t>PS Nouara</t>
  </si>
  <si>
    <t>Aichetou /Med</t>
  </si>
  <si>
    <t>Aichetou/Med</t>
  </si>
  <si>
    <t xml:space="preserve"> PS Agmeimime </t>
  </si>
  <si>
    <t>Aocjetpu/ Med</t>
  </si>
  <si>
    <t>PS Dawlel</t>
  </si>
  <si>
    <t xml:space="preserve">Bâ hamet </t>
  </si>
  <si>
    <t>PS Azlat</t>
  </si>
  <si>
    <t>Med Youga</t>
  </si>
  <si>
    <t>PS Bouzreibiya</t>
  </si>
  <si>
    <t>Sidi Med Mouhamed</t>
  </si>
  <si>
    <t>PS Mundi</t>
  </si>
  <si>
    <t>CS Aghchorguit</t>
  </si>
  <si>
    <t>CS Bouhdide</t>
  </si>
  <si>
    <t>CS Bourat</t>
  </si>
  <si>
    <t>CS Male</t>
  </si>
  <si>
    <t>PS Agoeide</t>
  </si>
  <si>
    <t>PS Bassiguidi</t>
  </si>
  <si>
    <t>PS Beled Taibe</t>
  </si>
  <si>
    <t>PS Bouzreibye</t>
  </si>
  <si>
    <t>PS Leleibatt</t>
  </si>
  <si>
    <t>PS Oudheib</t>
  </si>
  <si>
    <t>PS Sag Elmohr</t>
  </si>
  <si>
    <t>PS Taibe</t>
  </si>
  <si>
    <t>PS Zeghlan</t>
  </si>
  <si>
    <t xml:space="preserve">Total Projet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</si>
</sst>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mmm\-yy;@"/>
    <numFmt numFmtId="165" formatCode="m/d/yy;@"/>
    <numFmt numFmtId="166" formatCode="[$-40C]d\-mmm\-yy;@"/>
    <numFmt numFmtId="167" formatCode="[$-40C]m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0"/>
      <color theme="0"/>
      <name val="Cambria"/>
      <family val="2"/>
      <scheme val="major"/>
    </font>
    <font>
      <b/>
      <sz val="11"/>
      <color theme="8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6F6EE"/>
      <name val="Calibri"/>
      <family val="2"/>
      <scheme val="minor"/>
    </font>
    <font>
      <b/>
      <u/>
      <sz val="18"/>
      <color theme="8"/>
      <name val="Calibri"/>
      <family val="2"/>
      <scheme val="minor"/>
    </font>
    <font>
      <b/>
      <u/>
      <sz val="11"/>
      <color theme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0" fillId="0" borderId="4" xfId="0" applyBorder="1"/>
    <xf numFmtId="0" fontId="0" fillId="0" borderId="0" xfId="0" applyAlignment="1">
      <alignment horizontal="center" vertical="center"/>
    </xf>
    <xf numFmtId="0" fontId="0" fillId="3" borderId="4" xfId="0" applyFill="1" applyBorder="1"/>
    <xf numFmtId="0" fontId="0" fillId="3" borderId="0" xfId="0" applyFill="1"/>
    <xf numFmtId="164" fontId="0" fillId="0" borderId="4" xfId="0" applyNumberFormat="1" applyBorder="1"/>
    <xf numFmtId="164" fontId="0" fillId="3" borderId="4" xfId="0" applyNumberFormat="1" applyFill="1" applyBorder="1"/>
    <xf numFmtId="0" fontId="0" fillId="4" borderId="0" xfId="0" applyFill="1"/>
    <xf numFmtId="0" fontId="0" fillId="6" borderId="0" xfId="0" applyFill="1"/>
    <xf numFmtId="0" fontId="0" fillId="0" borderId="0" xfId="0" applyFill="1"/>
    <xf numFmtId="0" fontId="0" fillId="4" borderId="0" xfId="0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0" xfId="0" applyFill="1" applyBorder="1"/>
    <xf numFmtId="0" fontId="0" fillId="4" borderId="0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vertical="center" wrapText="1"/>
    </xf>
    <xf numFmtId="9" fontId="0" fillId="4" borderId="0" xfId="1" applyFont="1" applyFill="1" applyBorder="1" applyAlignment="1">
      <alignment horizontal="center" vertical="center"/>
    </xf>
    <xf numFmtId="17" fontId="0" fillId="0" borderId="0" xfId="0" applyNumberFormat="1"/>
    <xf numFmtId="0" fontId="0" fillId="3" borderId="0" xfId="0" applyFill="1" applyAlignment="1"/>
    <xf numFmtId="0" fontId="0" fillId="2" borderId="0" xfId="0" applyFill="1" applyAlignment="1"/>
    <xf numFmtId="164" fontId="7" fillId="2" borderId="12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8" xfId="0" applyFill="1" applyBorder="1"/>
    <xf numFmtId="0" fontId="9" fillId="4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/>
    <xf numFmtId="0" fontId="8" fillId="0" borderId="8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2" fillId="4" borderId="13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vertical="center"/>
    </xf>
    <xf numFmtId="0" fontId="9" fillId="4" borderId="3" xfId="0" applyFont="1" applyFill="1" applyBorder="1" applyAlignment="1">
      <alignment horizontal="center"/>
    </xf>
    <xf numFmtId="0" fontId="0" fillId="3" borderId="8" xfId="0" applyFill="1" applyBorder="1"/>
    <xf numFmtId="164" fontId="7" fillId="2" borderId="14" xfId="0" applyNumberFormat="1" applyFont="1" applyFill="1" applyBorder="1" applyAlignment="1">
      <alignment horizontal="center" vertical="center"/>
    </xf>
    <xf numFmtId="0" fontId="0" fillId="0" borderId="8" xfId="0" applyBorder="1"/>
    <xf numFmtId="164" fontId="7" fillId="2" borderId="8" xfId="0" applyNumberFormat="1" applyFont="1" applyFill="1" applyBorder="1" applyAlignment="1">
      <alignment horizontal="center" vertical="center"/>
    </xf>
    <xf numFmtId="164" fontId="7" fillId="2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9" fontId="0" fillId="0" borderId="8" xfId="0" applyNumberForma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horizontal="center" vertical="center"/>
    </xf>
    <xf numFmtId="0" fontId="0" fillId="7" borderId="8" xfId="0" applyFill="1" applyBorder="1"/>
    <xf numFmtId="9" fontId="0" fillId="7" borderId="8" xfId="1" applyFont="1" applyFill="1" applyBorder="1"/>
    <xf numFmtId="0" fontId="0" fillId="7" borderId="8" xfId="0" applyFill="1" applyBorder="1" applyAlignment="1">
      <alignment horizontal="center" vertical="center"/>
    </xf>
    <xf numFmtId="0" fontId="0" fillId="0" borderId="18" xfId="0" applyBorder="1"/>
    <xf numFmtId="0" fontId="0" fillId="3" borderId="18" xfId="0" applyFill="1" applyBorder="1"/>
    <xf numFmtId="0" fontId="0" fillId="0" borderId="19" xfId="0" applyBorder="1"/>
    <xf numFmtId="0" fontId="5" fillId="3" borderId="8" xfId="0" applyFont="1" applyFill="1" applyBorder="1" applyAlignment="1">
      <alignment horizontal="center" vertical="center" wrapText="1"/>
    </xf>
    <xf numFmtId="9" fontId="0" fillId="0" borderId="8" xfId="1" applyFon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9" fontId="0" fillId="3" borderId="8" xfId="1" applyFont="1" applyFill="1" applyBorder="1" applyAlignment="1">
      <alignment horizontal="center" vertical="center"/>
    </xf>
    <xf numFmtId="0" fontId="0" fillId="9" borderId="8" xfId="0" applyFill="1" applyBorder="1"/>
    <xf numFmtId="0" fontId="0" fillId="9" borderId="0" xfId="0" applyFill="1"/>
    <xf numFmtId="0" fontId="8" fillId="9" borderId="8" xfId="0" applyFont="1" applyFill="1" applyBorder="1" applyAlignment="1">
      <alignment vertical="center"/>
    </xf>
    <xf numFmtId="0" fontId="0" fillId="9" borderId="8" xfId="0" applyFont="1" applyFill="1" applyBorder="1" applyAlignment="1">
      <alignment vertical="center"/>
    </xf>
    <xf numFmtId="0" fontId="0" fillId="9" borderId="8" xfId="0" applyFill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17" fontId="0" fillId="0" borderId="21" xfId="0" applyNumberFormat="1" applyBorder="1"/>
    <xf numFmtId="17" fontId="0" fillId="0" borderId="22" xfId="0" applyNumberFormat="1" applyBorder="1"/>
    <xf numFmtId="0" fontId="0" fillId="8" borderId="23" xfId="0" applyFill="1" applyBorder="1"/>
    <xf numFmtId="0" fontId="0" fillId="0" borderId="0" xfId="0" applyBorder="1"/>
    <xf numFmtId="9" fontId="0" fillId="0" borderId="0" xfId="1" applyFont="1" applyBorder="1"/>
    <xf numFmtId="0" fontId="0" fillId="8" borderId="25" xfId="0" applyFill="1" applyBorder="1"/>
    <xf numFmtId="0" fontId="14" fillId="3" borderId="0" xfId="0" applyFont="1" applyFill="1" applyAlignment="1"/>
    <xf numFmtId="0" fontId="15" fillId="3" borderId="0" xfId="0" applyFont="1" applyFill="1"/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/>
    <xf numFmtId="0" fontId="0" fillId="3" borderId="0" xfId="0" applyFill="1" applyBorder="1"/>
    <xf numFmtId="0" fontId="12" fillId="3" borderId="0" xfId="0" applyFont="1" applyFill="1" applyBorder="1"/>
    <xf numFmtId="0" fontId="0" fillId="3" borderId="24" xfId="0" applyFill="1" applyBorder="1"/>
    <xf numFmtId="0" fontId="10" fillId="4" borderId="28" xfId="0" applyFont="1" applyFill="1" applyBorder="1"/>
    <xf numFmtId="0" fontId="11" fillId="3" borderId="0" xfId="0" applyFont="1" applyFill="1" applyBorder="1"/>
    <xf numFmtId="17" fontId="0" fillId="3" borderId="29" xfId="0" applyNumberFormat="1" applyFill="1" applyBorder="1"/>
    <xf numFmtId="17" fontId="0" fillId="3" borderId="7" xfId="0" applyNumberFormat="1" applyFill="1" applyBorder="1"/>
    <xf numFmtId="17" fontId="0" fillId="3" borderId="30" xfId="0" applyNumberFormat="1" applyFill="1" applyBorder="1"/>
    <xf numFmtId="0" fontId="11" fillId="3" borderId="8" xfId="0" applyFont="1" applyFill="1" applyBorder="1"/>
    <xf numFmtId="9" fontId="0" fillId="3" borderId="31" xfId="1" applyFont="1" applyFill="1" applyBorder="1"/>
    <xf numFmtId="0" fontId="17" fillId="3" borderId="0" xfId="0" applyFont="1" applyFill="1" applyBorder="1"/>
    <xf numFmtId="0" fontId="0" fillId="3" borderId="25" xfId="0" applyFill="1" applyBorder="1"/>
    <xf numFmtId="0" fontId="0" fillId="3" borderId="26" xfId="0" applyFill="1" applyBorder="1"/>
    <xf numFmtId="0" fontId="0" fillId="3" borderId="27" xfId="0" applyFill="1" applyBorder="1"/>
    <xf numFmtId="0" fontId="11" fillId="4" borderId="8" xfId="0" applyFont="1" applyFill="1" applyBorder="1" applyAlignment="1">
      <alignment wrapText="1"/>
    </xf>
    <xf numFmtId="9" fontId="0" fillId="0" borderId="0" xfId="1" applyFont="1"/>
    <xf numFmtId="0" fontId="2" fillId="4" borderId="33" xfId="0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vertical="center" wrapText="1"/>
    </xf>
    <xf numFmtId="164" fontId="0" fillId="0" borderId="0" xfId="0" applyNumberFormat="1"/>
    <xf numFmtId="164" fontId="10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6" fontId="0" fillId="0" borderId="4" xfId="0" applyNumberFormat="1" applyBorder="1"/>
    <xf numFmtId="164" fontId="0" fillId="0" borderId="8" xfId="0" applyNumberFormat="1" applyBorder="1"/>
    <xf numFmtId="167" fontId="0" fillId="0" borderId="8" xfId="0" applyNumberFormat="1" applyBorder="1"/>
    <xf numFmtId="1" fontId="0" fillId="0" borderId="8" xfId="0" applyNumberFormat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0" fontId="0" fillId="8" borderId="0" xfId="0" applyFill="1"/>
    <xf numFmtId="17" fontId="2" fillId="2" borderId="5" xfId="0" applyNumberFormat="1" applyFont="1" applyFill="1" applyBorder="1"/>
    <xf numFmtId="0" fontId="0" fillId="10" borderId="8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18" fillId="12" borderId="8" xfId="0" applyFont="1" applyFill="1" applyBorder="1" applyAlignment="1">
      <alignment horizontal="center" vertical="center"/>
    </xf>
    <xf numFmtId="0" fontId="2" fillId="2" borderId="8" xfId="0" applyFont="1" applyFill="1" applyBorder="1"/>
    <xf numFmtId="0" fontId="2" fillId="2" borderId="8" xfId="0" applyFont="1" applyFill="1" applyBorder="1" applyAlignment="1">
      <alignment horizontal="center" vertical="center"/>
    </xf>
    <xf numFmtId="9" fontId="2" fillId="4" borderId="8" xfId="1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2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24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165" fontId="2" fillId="2" borderId="5" xfId="0" applyNumberFormat="1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64" fontId="2" fillId="2" borderId="8" xfId="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/>
    </xf>
    <xf numFmtId="0" fontId="10" fillId="4" borderId="2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8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7" fontId="0" fillId="2" borderId="15" xfId="0" applyNumberForma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8" xfId="0" applyFont="1" applyFill="1" applyBorder="1" applyAlignment="1">
      <alignment horizontal="center" vertical="center"/>
    </xf>
    <xf numFmtId="17" fontId="13" fillId="2" borderId="15" xfId="0" applyNumberFormat="1" applyFont="1" applyFill="1" applyBorder="1" applyAlignment="1">
      <alignment horizontal="center"/>
    </xf>
    <xf numFmtId="17" fontId="13" fillId="2" borderId="16" xfId="0" applyNumberFormat="1" applyFont="1" applyFill="1" applyBorder="1" applyAlignment="1">
      <alignment horizontal="center"/>
    </xf>
    <xf numFmtId="17" fontId="13" fillId="2" borderId="17" xfId="0" applyNumberFormat="1" applyFont="1" applyFill="1" applyBorder="1" applyAlignment="1">
      <alignment horizontal="center"/>
    </xf>
    <xf numFmtId="164" fontId="0" fillId="0" borderId="0" xfId="0" applyNumberFormat="1" applyBorder="1"/>
  </cellXfs>
  <cellStyles count="2">
    <cellStyle name="Normal" xfId="0" builtinId="0"/>
    <cellStyle name="Pourcentage" xfId="1" builtinId="5"/>
  </cellStyles>
  <dxfs count="14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FF"/>
      <color rgb="FFF6F6EE"/>
      <color rgb="FFFD826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'Graphique par CS-PS'!$E$7</c:f>
          <c:strCache>
            <c:ptCount val="1"/>
            <c:pt idx="0">
              <c:v>Supervision du PS Legned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Rounded MT Bold" panose="020F070403050403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par CS-PS'!$D$9</c:f>
              <c:strCache>
                <c:ptCount val="1"/>
                <c:pt idx="0">
                  <c:v>PS Legned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#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'Graphique par CS-PS'!$E$8:$M$8</c:f>
              <c:numCache>
                <c:formatCode>mmm\-yy</c:formatCode>
                <c:ptCount val="9"/>
                <c:pt idx="0">
                  <c:v>43252</c:v>
                </c:pt>
                <c:pt idx="1">
                  <c:v>43282</c:v>
                </c:pt>
                <c:pt idx="2">
                  <c:v>43313</c:v>
                </c:pt>
                <c:pt idx="3">
                  <c:v>43344</c:v>
                </c:pt>
                <c:pt idx="4">
                  <c:v>43374</c:v>
                </c:pt>
                <c:pt idx="5">
                  <c:v>43405</c:v>
                </c:pt>
                <c:pt idx="6">
                  <c:v>43435</c:v>
                </c:pt>
                <c:pt idx="7">
                  <c:v>43466</c:v>
                </c:pt>
                <c:pt idx="8">
                  <c:v>43497</c:v>
                </c:pt>
              </c:numCache>
            </c:numRef>
          </c:cat>
          <c:val>
            <c:numRef>
              <c:f>'Graphique par CS-PS'!$E$9:$M$9</c:f>
              <c:numCache>
                <c:formatCode>0%</c:formatCode>
                <c:ptCount val="9"/>
                <c:pt idx="0">
                  <c:v>0.63098591549295779</c:v>
                </c:pt>
                <c:pt idx="1">
                  <c:v>0</c:v>
                </c:pt>
                <c:pt idx="2">
                  <c:v>136</c:v>
                </c:pt>
                <c:pt idx="3">
                  <c:v>0</c:v>
                </c:pt>
                <c:pt idx="4">
                  <c:v>0</c:v>
                </c:pt>
                <c:pt idx="5">
                  <c:v>2967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636665984"/>
        <c:axId val="-636675232"/>
      </c:barChart>
      <c:dateAx>
        <c:axId val="-63666598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636675232"/>
        <c:crosses val="autoZero"/>
        <c:auto val="1"/>
        <c:lblOffset val="100"/>
        <c:baseTimeUnit val="months"/>
      </c:dateAx>
      <c:valAx>
        <c:axId val="-63667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636665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'Graphique par CS-PS'!$E$29</c:f>
          <c:strCache>
            <c:ptCount val="1"/>
            <c:pt idx="0">
              <c:v>Supervision du PS Haire Golere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sng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rial Rounded MT Bold" panose="020F070403050403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#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'Graphique par CS-PS'!$E$30:$Q$30</c:f>
              <c:numCache>
                <c:formatCode>mmm\-yy</c:formatCode>
                <c:ptCount val="13"/>
                <c:pt idx="0">
                  <c:v>42826</c:v>
                </c:pt>
                <c:pt idx="1">
                  <c:v>42856</c:v>
                </c:pt>
                <c:pt idx="2">
                  <c:v>42887</c:v>
                </c:pt>
                <c:pt idx="3">
                  <c:v>42917</c:v>
                </c:pt>
                <c:pt idx="4">
                  <c:v>42948</c:v>
                </c:pt>
                <c:pt idx="5">
                  <c:v>42979</c:v>
                </c:pt>
                <c:pt idx="6">
                  <c:v>43009</c:v>
                </c:pt>
                <c:pt idx="7">
                  <c:v>43040</c:v>
                </c:pt>
                <c:pt idx="8">
                  <c:v>43070</c:v>
                </c:pt>
                <c:pt idx="9">
                  <c:v>43101</c:v>
                </c:pt>
                <c:pt idx="10">
                  <c:v>43132</c:v>
                </c:pt>
                <c:pt idx="11">
                  <c:v>43160</c:v>
                </c:pt>
                <c:pt idx="12">
                  <c:v>43191</c:v>
                </c:pt>
              </c:numCache>
            </c:numRef>
          </c:cat>
          <c:val>
            <c:numRef>
              <c:f>'Graphique par CS-PS'!$E$31:$Q$31</c:f>
              <c:numCache>
                <c:formatCode>0%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-636676864"/>
        <c:axId val="-636676320"/>
      </c:barChart>
      <c:dateAx>
        <c:axId val="-6366768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636676320"/>
        <c:crosses val="autoZero"/>
        <c:auto val="1"/>
        <c:lblOffset val="100"/>
        <c:baseTimeUnit val="months"/>
      </c:dateAx>
      <c:valAx>
        <c:axId val="-63667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636676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'Graphique par CS-PS'!$E$51</c:f>
          <c:strCache>
            <c:ptCount val="1"/>
            <c:pt idx="0">
              <c:v>Supervision du PS N'Goral Guidal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sng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rial Rounded MT Bold" panose="020F070403050403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#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'Graphique par CS-PS'!$E$52:$Q$52</c:f>
              <c:numCache>
                <c:formatCode>mmm\-yy</c:formatCode>
                <c:ptCount val="13"/>
                <c:pt idx="0">
                  <c:v>42826</c:v>
                </c:pt>
                <c:pt idx="1">
                  <c:v>42856</c:v>
                </c:pt>
                <c:pt idx="2">
                  <c:v>42887</c:v>
                </c:pt>
                <c:pt idx="3">
                  <c:v>42917</c:v>
                </c:pt>
                <c:pt idx="4">
                  <c:v>42948</c:v>
                </c:pt>
                <c:pt idx="5">
                  <c:v>42979</c:v>
                </c:pt>
                <c:pt idx="6">
                  <c:v>43009</c:v>
                </c:pt>
                <c:pt idx="7">
                  <c:v>43040</c:v>
                </c:pt>
                <c:pt idx="8">
                  <c:v>43070</c:v>
                </c:pt>
                <c:pt idx="9">
                  <c:v>43101</c:v>
                </c:pt>
                <c:pt idx="10">
                  <c:v>43132</c:v>
                </c:pt>
                <c:pt idx="11">
                  <c:v>43160</c:v>
                </c:pt>
                <c:pt idx="12">
                  <c:v>43191</c:v>
                </c:pt>
              </c:numCache>
            </c:numRef>
          </c:cat>
          <c:val>
            <c:numRef>
              <c:f>'Graphique par CS-PS'!$E$53:$Q$53</c:f>
              <c:numCache>
                <c:formatCode>0%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636668704"/>
        <c:axId val="-1727041712"/>
      </c:barChart>
      <c:dateAx>
        <c:axId val="-63666870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27041712"/>
        <c:crosses val="autoZero"/>
        <c:auto val="1"/>
        <c:lblOffset val="100"/>
        <c:baseTimeUnit val="months"/>
      </c:dateAx>
      <c:valAx>
        <c:axId val="-1727041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636668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'Graphique par CS-PS'!$E$73</c:f>
          <c:strCache>
            <c:ptCount val="1"/>
            <c:pt idx="0">
              <c:v>Supervision du PS Niabina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sng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rial Rounded MT Bold" panose="020F070403050403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#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'Graphique par CS-PS'!$E$52:$Q$52</c:f>
              <c:numCache>
                <c:formatCode>mmm\-yy</c:formatCode>
                <c:ptCount val="13"/>
                <c:pt idx="0">
                  <c:v>42826</c:v>
                </c:pt>
                <c:pt idx="1">
                  <c:v>42856</c:v>
                </c:pt>
                <c:pt idx="2">
                  <c:v>42887</c:v>
                </c:pt>
                <c:pt idx="3">
                  <c:v>42917</c:v>
                </c:pt>
                <c:pt idx="4">
                  <c:v>42948</c:v>
                </c:pt>
                <c:pt idx="5">
                  <c:v>42979</c:v>
                </c:pt>
                <c:pt idx="6">
                  <c:v>43009</c:v>
                </c:pt>
                <c:pt idx="7">
                  <c:v>43040</c:v>
                </c:pt>
                <c:pt idx="8">
                  <c:v>43070</c:v>
                </c:pt>
                <c:pt idx="9">
                  <c:v>43101</c:v>
                </c:pt>
                <c:pt idx="10">
                  <c:v>43132</c:v>
                </c:pt>
                <c:pt idx="11">
                  <c:v>43160</c:v>
                </c:pt>
                <c:pt idx="12">
                  <c:v>43191</c:v>
                </c:pt>
              </c:numCache>
            </c:numRef>
          </c:cat>
          <c:val>
            <c:numRef>
              <c:f>'Graphique par CS-PS'!$E$75:$Q$75</c:f>
              <c:numCache>
                <c:formatCode>0%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727038448"/>
        <c:axId val="-1727040080"/>
      </c:barChart>
      <c:dateAx>
        <c:axId val="-172703844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27040080"/>
        <c:crosses val="autoZero"/>
        <c:auto val="1"/>
        <c:lblOffset val="100"/>
        <c:baseTimeUnit val="months"/>
      </c:dateAx>
      <c:valAx>
        <c:axId val="-1727040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27038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'Graphique par CS-PS'!$E$95</c:f>
          <c:strCache>
            <c:ptCount val="1"/>
            <c:pt idx="0">
              <c:v>Supervision du TENDL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sng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rial Rounded MT Bold" panose="020F070403050403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#0%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'Graphique par CS-PS'!$E$52:$Q$52</c:f>
              <c:numCache>
                <c:formatCode>mmm\-yy</c:formatCode>
                <c:ptCount val="13"/>
                <c:pt idx="0">
                  <c:v>42826</c:v>
                </c:pt>
                <c:pt idx="1">
                  <c:v>42856</c:v>
                </c:pt>
                <c:pt idx="2">
                  <c:v>42887</c:v>
                </c:pt>
                <c:pt idx="3">
                  <c:v>42917</c:v>
                </c:pt>
                <c:pt idx="4">
                  <c:v>42948</c:v>
                </c:pt>
                <c:pt idx="5">
                  <c:v>42979</c:v>
                </c:pt>
                <c:pt idx="6">
                  <c:v>43009</c:v>
                </c:pt>
                <c:pt idx="7">
                  <c:v>43040</c:v>
                </c:pt>
                <c:pt idx="8">
                  <c:v>43070</c:v>
                </c:pt>
                <c:pt idx="9">
                  <c:v>43101</c:v>
                </c:pt>
                <c:pt idx="10">
                  <c:v>43132</c:v>
                </c:pt>
                <c:pt idx="11">
                  <c:v>43160</c:v>
                </c:pt>
                <c:pt idx="12">
                  <c:v>43191</c:v>
                </c:pt>
              </c:numCache>
            </c:numRef>
          </c:cat>
          <c:val>
            <c:numRef>
              <c:f>'Graphique par CS-PS'!$E$97:$Q$97</c:f>
              <c:numCache>
                <c:formatCode>0%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727043888"/>
        <c:axId val="-1727043344"/>
      </c:barChart>
      <c:dateAx>
        <c:axId val="-172704388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27043344"/>
        <c:crosses val="autoZero"/>
        <c:auto val="1"/>
        <c:lblOffset val="100"/>
        <c:baseTimeUnit val="months"/>
      </c:dateAx>
      <c:valAx>
        <c:axId val="-172704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27043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9</xdr:row>
      <xdr:rowOff>138112</xdr:rowOff>
    </xdr:from>
    <xdr:to>
      <xdr:col>8</xdr:col>
      <xdr:colOff>590550</xdr:colOff>
      <xdr:row>24</xdr:row>
      <xdr:rowOff>23812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238125</xdr:colOff>
      <xdr:row>26</xdr:row>
      <xdr:rowOff>19049</xdr:rowOff>
    </xdr:from>
    <xdr:to>
      <xdr:col>6</xdr:col>
      <xdr:colOff>533400</xdr:colOff>
      <xdr:row>27</xdr:row>
      <xdr:rowOff>19049</xdr:rowOff>
    </xdr:to>
    <xdr:sp macro="" textlink="">
      <xdr:nvSpPr>
        <xdr:cNvPr id="3" name="Flèche vers le bas 2"/>
        <xdr:cNvSpPr/>
      </xdr:nvSpPr>
      <xdr:spPr>
        <a:xfrm>
          <a:off x="4810125" y="5181599"/>
          <a:ext cx="295275" cy="200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285751</xdr:colOff>
      <xdr:row>4</xdr:row>
      <xdr:rowOff>9525</xdr:rowOff>
    </xdr:from>
    <xdr:to>
      <xdr:col>6</xdr:col>
      <xdr:colOff>571501</xdr:colOff>
      <xdr:row>5</xdr:row>
      <xdr:rowOff>0</xdr:rowOff>
    </xdr:to>
    <xdr:sp macro="" textlink="">
      <xdr:nvSpPr>
        <xdr:cNvPr id="4" name="Flèche vers le bas 3"/>
        <xdr:cNvSpPr/>
      </xdr:nvSpPr>
      <xdr:spPr>
        <a:xfrm>
          <a:off x="4857751" y="895350"/>
          <a:ext cx="285750" cy="190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31</xdr:row>
      <xdr:rowOff>119062</xdr:rowOff>
    </xdr:from>
    <xdr:to>
      <xdr:col>10</xdr:col>
      <xdr:colOff>714375</xdr:colOff>
      <xdr:row>46</xdr:row>
      <xdr:rowOff>4762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238125</xdr:colOff>
      <xdr:row>48</xdr:row>
      <xdr:rowOff>19049</xdr:rowOff>
    </xdr:from>
    <xdr:to>
      <xdr:col>6</xdr:col>
      <xdr:colOff>533400</xdr:colOff>
      <xdr:row>49</xdr:row>
      <xdr:rowOff>19049</xdr:rowOff>
    </xdr:to>
    <xdr:sp macro="" textlink="">
      <xdr:nvSpPr>
        <xdr:cNvPr id="6" name="Flèche vers le bas 5"/>
        <xdr:cNvSpPr/>
      </xdr:nvSpPr>
      <xdr:spPr>
        <a:xfrm>
          <a:off x="4810125" y="9629774"/>
          <a:ext cx="295275" cy="200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53</xdr:row>
      <xdr:rowOff>119062</xdr:rowOff>
    </xdr:from>
    <xdr:to>
      <xdr:col>10</xdr:col>
      <xdr:colOff>714375</xdr:colOff>
      <xdr:row>68</xdr:row>
      <xdr:rowOff>4762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238125</xdr:colOff>
      <xdr:row>70</xdr:row>
      <xdr:rowOff>19049</xdr:rowOff>
    </xdr:from>
    <xdr:to>
      <xdr:col>6</xdr:col>
      <xdr:colOff>533400</xdr:colOff>
      <xdr:row>71</xdr:row>
      <xdr:rowOff>19049</xdr:rowOff>
    </xdr:to>
    <xdr:sp macro="" textlink="">
      <xdr:nvSpPr>
        <xdr:cNvPr id="8" name="Flèche vers le bas 7"/>
        <xdr:cNvSpPr/>
      </xdr:nvSpPr>
      <xdr:spPr>
        <a:xfrm>
          <a:off x="4810125" y="14077949"/>
          <a:ext cx="295275" cy="200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75</xdr:row>
      <xdr:rowOff>119062</xdr:rowOff>
    </xdr:from>
    <xdr:to>
      <xdr:col>10</xdr:col>
      <xdr:colOff>714375</xdr:colOff>
      <xdr:row>90</xdr:row>
      <xdr:rowOff>4762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238125</xdr:colOff>
      <xdr:row>92</xdr:row>
      <xdr:rowOff>19049</xdr:rowOff>
    </xdr:from>
    <xdr:to>
      <xdr:col>6</xdr:col>
      <xdr:colOff>533400</xdr:colOff>
      <xdr:row>93</xdr:row>
      <xdr:rowOff>19049</xdr:rowOff>
    </xdr:to>
    <xdr:sp macro="" textlink="">
      <xdr:nvSpPr>
        <xdr:cNvPr id="10" name="Flèche vers le bas 9"/>
        <xdr:cNvSpPr/>
      </xdr:nvSpPr>
      <xdr:spPr>
        <a:xfrm>
          <a:off x="4810125" y="18326099"/>
          <a:ext cx="295275" cy="200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97</xdr:row>
      <xdr:rowOff>119062</xdr:rowOff>
    </xdr:from>
    <xdr:to>
      <xdr:col>10</xdr:col>
      <xdr:colOff>714375</xdr:colOff>
      <xdr:row>112</xdr:row>
      <xdr:rowOff>4762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1310820</xdr:colOff>
      <xdr:row>1</xdr:row>
      <xdr:rowOff>119359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072820" cy="7503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20412</xdr:colOff>
      <xdr:row>0</xdr:row>
      <xdr:rowOff>57150</xdr:rowOff>
    </xdr:from>
    <xdr:to>
      <xdr:col>1</xdr:col>
      <xdr:colOff>1059516</xdr:colOff>
      <xdr:row>4</xdr:row>
      <xdr:rowOff>14287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12" y="57150"/>
          <a:ext cx="2067804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39462</xdr:colOff>
      <xdr:row>0</xdr:row>
      <xdr:rowOff>0</xdr:rowOff>
    </xdr:from>
    <xdr:to>
      <xdr:col>2</xdr:col>
      <xdr:colOff>76200</xdr:colOff>
      <xdr:row>0</xdr:row>
      <xdr:rowOff>638175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2" y="0"/>
          <a:ext cx="2370363" cy="6381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bd/BDD%20SUPERVISION%20VF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bd/annexe1/BDD%20SUPERVISION%20VF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bd/bd%20echo6/BDD%20SUPERVISION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supervision"/>
      <sheetName val="BDD EVALUATION"/>
      <sheetName val="Feuil1"/>
      <sheetName val="récapitulatif"/>
      <sheetName val="Graphiques"/>
      <sheetName val="Graphique par CS-PS"/>
      <sheetName val="Graphiques par CRENAS"/>
      <sheetName val="Graphiques par CRENAS (new)"/>
      <sheetName val="Graphiques par Moughataa"/>
      <sheetName val="Graphiques par Moughataa (new)"/>
      <sheetName val="Graphiques-Moughataa"/>
      <sheetName val="liste rapport"/>
      <sheetName val="Correspondances jours mois"/>
      <sheetName val="Feuil10"/>
      <sheetName val="mois"/>
      <sheetName val="mibe"/>
      <sheetName val="Ouinon"/>
      <sheetName val="poste santé"/>
      <sheetName val="Moghataa"/>
      <sheetName val="Agent"/>
    </sheetNames>
    <sheetDataSet>
      <sheetData sheetId="0"/>
      <sheetData sheetId="1"/>
      <sheetData sheetId="2"/>
      <sheetData sheetId="3">
        <row r="1">
          <cell r="B1"/>
        </row>
        <row r="2">
          <cell r="B2"/>
        </row>
        <row r="3">
          <cell r="B3"/>
        </row>
        <row r="4">
          <cell r="B4"/>
        </row>
        <row r="5">
          <cell r="B5" t="str">
            <v>CS/PS</v>
          </cell>
        </row>
        <row r="6">
          <cell r="B6" t="str">
            <v>CS Aghchorguit</v>
          </cell>
        </row>
        <row r="7">
          <cell r="B7" t="str">
            <v>CS Aleg</v>
          </cell>
        </row>
      </sheetData>
      <sheetData sheetId="4">
        <row r="46">
          <cell r="R46" t="str">
            <v>CS Bababe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0.90724637681159426</v>
          </cell>
          <cell r="Y46">
            <v>0</v>
          </cell>
          <cell r="Z46">
            <v>0</v>
          </cell>
          <cell r="AA46">
            <v>0</v>
          </cell>
          <cell r="AB46">
            <v>0.79420289855072468</v>
          </cell>
          <cell r="AC46">
            <v>0</v>
          </cell>
          <cell r="AD46">
            <v>0.97101449275362317</v>
          </cell>
          <cell r="AE46">
            <v>0</v>
          </cell>
        </row>
        <row r="47">
          <cell r="R47" t="str">
            <v>PS Abdalladiery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0.86956521739130432</v>
          </cell>
          <cell r="Y47">
            <v>0</v>
          </cell>
          <cell r="Z47">
            <v>0</v>
          </cell>
          <cell r="AA47">
            <v>0</v>
          </cell>
          <cell r="AB47">
            <v>0.76521739130434785</v>
          </cell>
          <cell r="AC47">
            <v>0</v>
          </cell>
          <cell r="AD47">
            <v>0.97101449275362317</v>
          </cell>
          <cell r="AE47">
            <v>0</v>
          </cell>
        </row>
        <row r="48">
          <cell r="R48" t="str">
            <v>PS El Vorea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0.65217391304347827</v>
          </cell>
          <cell r="Y48">
            <v>0</v>
          </cell>
          <cell r="Z48">
            <v>0</v>
          </cell>
          <cell r="AA48">
            <v>0</v>
          </cell>
          <cell r="AB48">
            <v>0.75652173913043474</v>
          </cell>
          <cell r="AC48">
            <v>0</v>
          </cell>
          <cell r="AD48">
            <v>0.97101449275362317</v>
          </cell>
          <cell r="AE48">
            <v>0</v>
          </cell>
        </row>
        <row r="49">
          <cell r="R49" t="str">
            <v>PS Tadjoukel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0.88405797101449279</v>
          </cell>
          <cell r="Y49">
            <v>0</v>
          </cell>
          <cell r="Z49">
            <v>0</v>
          </cell>
          <cell r="AA49">
            <v>0</v>
          </cell>
          <cell r="AB49">
            <v>0.80869565217391304</v>
          </cell>
          <cell r="AC49">
            <v>0</v>
          </cell>
          <cell r="AD49">
            <v>0.97101449275362317</v>
          </cell>
          <cell r="AE49">
            <v>0</v>
          </cell>
        </row>
        <row r="50">
          <cell r="R50" t="str">
            <v>PS Tenzah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0.87826086956521743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0.97101449275362317</v>
          </cell>
          <cell r="AE50">
            <v>0</v>
          </cell>
        </row>
        <row r="51">
          <cell r="R51" t="str">
            <v>PS Haire Golere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0.8492753623188406</v>
          </cell>
          <cell r="AA51">
            <v>0</v>
          </cell>
          <cell r="AB51">
            <v>0.76521739130434785</v>
          </cell>
          <cell r="AC51">
            <v>0</v>
          </cell>
          <cell r="AD51">
            <v>0</v>
          </cell>
          <cell r="AE51">
            <v>0</v>
          </cell>
        </row>
        <row r="52">
          <cell r="R52" t="str">
            <v>PS Haire M'Bar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0.8492753623188406</v>
          </cell>
          <cell r="AA52">
            <v>0</v>
          </cell>
          <cell r="AB52">
            <v>0</v>
          </cell>
          <cell r="AC52">
            <v>0.78840579710144931</v>
          </cell>
          <cell r="AD52">
            <v>0</v>
          </cell>
          <cell r="AE52">
            <v>0</v>
          </cell>
        </row>
        <row r="53">
          <cell r="R53" t="str">
            <v>PS NOUARA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0.58840579710144925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R54" t="str">
            <v>PS Saboualla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0.84057971014492749</v>
          </cell>
          <cell r="AA54">
            <v>0</v>
          </cell>
          <cell r="AB54">
            <v>0</v>
          </cell>
          <cell r="AC54">
            <v>0.72463768115942029</v>
          </cell>
          <cell r="AD54">
            <v>0</v>
          </cell>
          <cell r="AE54">
            <v>0</v>
          </cell>
        </row>
        <row r="55">
          <cell r="R55" t="str">
            <v>PS Seno Boussoubé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0.71594202898550729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</row>
        <row r="56">
          <cell r="R56" t="str">
            <v>PS Wothie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0.85797101449275359</v>
          </cell>
          <cell r="AA56">
            <v>0</v>
          </cell>
          <cell r="AB56">
            <v>0</v>
          </cell>
          <cell r="AC56">
            <v>0.69565217391304346</v>
          </cell>
          <cell r="AD56">
            <v>0</v>
          </cell>
          <cell r="AE56">
            <v>0</v>
          </cell>
        </row>
        <row r="57">
          <cell r="R57" t="str">
            <v>PS Bellel Ourguel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0.71304347826086956</v>
          </cell>
          <cell r="AD57">
            <v>0</v>
          </cell>
          <cell r="AE57">
            <v>0</v>
          </cell>
        </row>
        <row r="58">
          <cell r="R58" t="str">
            <v>PS Bolol doggo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0.63478260869565217</v>
          </cell>
          <cell r="AD58">
            <v>0</v>
          </cell>
          <cell r="AE58">
            <v>0</v>
          </cell>
        </row>
        <row r="60">
          <cell r="R60" t="str">
            <v>CS Boghe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0.91884057971014488</v>
          </cell>
          <cell r="Y60">
            <v>0</v>
          </cell>
          <cell r="Z60">
            <v>0</v>
          </cell>
          <cell r="AA60">
            <v>0</v>
          </cell>
          <cell r="AB60">
            <v>0.92753623188405798</v>
          </cell>
          <cell r="AC60">
            <v>0</v>
          </cell>
          <cell r="AD60">
            <v>0.92173913043478262</v>
          </cell>
          <cell r="AE60">
            <v>0</v>
          </cell>
        </row>
        <row r="61">
          <cell r="R61" t="str">
            <v>PS Avdeidir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0.62898550724637681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0.57971014492753625</v>
          </cell>
          <cell r="AD61">
            <v>0</v>
          </cell>
          <cell r="AE61">
            <v>0</v>
          </cell>
        </row>
        <row r="62">
          <cell r="R62" t="str">
            <v>PS Cham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0.61449275362318845</v>
          </cell>
          <cell r="AA62">
            <v>0</v>
          </cell>
          <cell r="AB62">
            <v>0</v>
          </cell>
          <cell r="AC62">
            <v>0.64057971014492754</v>
          </cell>
          <cell r="AD62">
            <v>0</v>
          </cell>
          <cell r="AE62">
            <v>0</v>
          </cell>
        </row>
        <row r="63">
          <cell r="R63" t="str">
            <v>PS Dar El Barka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0.54202898550724643</v>
          </cell>
          <cell r="Y63">
            <v>0</v>
          </cell>
          <cell r="Z63">
            <v>0</v>
          </cell>
          <cell r="AA63">
            <v>0</v>
          </cell>
          <cell r="AB63">
            <v>0.73043478260869565</v>
          </cell>
          <cell r="AC63">
            <v>0</v>
          </cell>
          <cell r="AD63">
            <v>0.74202898550724639</v>
          </cell>
          <cell r="AE63">
            <v>0</v>
          </cell>
        </row>
        <row r="64">
          <cell r="R64" t="str">
            <v>PS Dar Elavia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0.60869565217391308</v>
          </cell>
          <cell r="AA64">
            <v>0</v>
          </cell>
          <cell r="AB64">
            <v>0.74782608695652175</v>
          </cell>
          <cell r="AC64">
            <v>0</v>
          </cell>
          <cell r="AD64">
            <v>0</v>
          </cell>
          <cell r="AE64">
            <v>0</v>
          </cell>
        </row>
        <row r="65">
          <cell r="R65" t="str">
            <v>PS Dar Salam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0.82608695652173914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0.66086956521739126</v>
          </cell>
          <cell r="AD65">
            <v>0</v>
          </cell>
          <cell r="AE65">
            <v>0</v>
          </cell>
        </row>
        <row r="66">
          <cell r="R66" t="str">
            <v>PS Diatar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0.48115942028985509</v>
          </cell>
          <cell r="AA66">
            <v>0</v>
          </cell>
          <cell r="AB66">
            <v>0</v>
          </cell>
          <cell r="AC66">
            <v>0.39420289855072466</v>
          </cell>
          <cell r="AD66">
            <v>0</v>
          </cell>
          <cell r="AE66">
            <v>0</v>
          </cell>
        </row>
        <row r="67">
          <cell r="R67" t="str">
            <v>PS Leileibdakhlani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0.54202898550724643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0.29565217391304349</v>
          </cell>
          <cell r="AD67">
            <v>0.66666666666666663</v>
          </cell>
          <cell r="AE67">
            <v>0</v>
          </cell>
        </row>
        <row r="68">
          <cell r="R68" t="str">
            <v>PS N'Diorol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0.55362318840579705</v>
          </cell>
          <cell r="AA68">
            <v>0</v>
          </cell>
          <cell r="AB68">
            <v>0</v>
          </cell>
          <cell r="AC68">
            <v>0.47536231884057972</v>
          </cell>
          <cell r="AD68">
            <v>0</v>
          </cell>
          <cell r="AE68">
            <v>0</v>
          </cell>
        </row>
        <row r="69">
          <cell r="R69" t="str">
            <v>PS N'Goral Guidal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0.26666666666666666</v>
          </cell>
          <cell r="AD69">
            <v>0.69565217391304346</v>
          </cell>
          <cell r="AE69">
            <v>0</v>
          </cell>
        </row>
        <row r="70">
          <cell r="R70" t="str">
            <v>PS Nioly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0.58840579710144925</v>
          </cell>
          <cell r="Y70">
            <v>0</v>
          </cell>
          <cell r="Z70">
            <v>0</v>
          </cell>
          <cell r="AA70">
            <v>0</v>
          </cell>
          <cell r="AB70">
            <v>0.51014492753623186</v>
          </cell>
          <cell r="AC70">
            <v>0</v>
          </cell>
          <cell r="AD70">
            <v>0.52753623188405796</v>
          </cell>
          <cell r="AE70">
            <v>0</v>
          </cell>
        </row>
        <row r="71">
          <cell r="R71" t="str">
            <v>PS Olo Ologo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0.6376811594202898</v>
          </cell>
          <cell r="AA71">
            <v>0</v>
          </cell>
          <cell r="AB71">
            <v>0</v>
          </cell>
          <cell r="AC71">
            <v>0.63188405797101455</v>
          </cell>
          <cell r="AD71">
            <v>0</v>
          </cell>
          <cell r="AE71">
            <v>0</v>
          </cell>
        </row>
        <row r="72">
          <cell r="R72" t="str">
            <v>PS Sarandogou I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0.8144927536231884</v>
          </cell>
          <cell r="Y72">
            <v>0</v>
          </cell>
          <cell r="Z72">
            <v>0</v>
          </cell>
          <cell r="AA72">
            <v>0</v>
          </cell>
          <cell r="AB72">
            <v>0.82898550724637676</v>
          </cell>
          <cell r="AC72">
            <v>0</v>
          </cell>
          <cell r="AD72">
            <v>0.8231884057971014</v>
          </cell>
          <cell r="AE72">
            <v>0</v>
          </cell>
        </row>
        <row r="73">
          <cell r="R73" t="str">
            <v>PS Sinthian Diama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0.71304347826086956</v>
          </cell>
          <cell r="AA73">
            <v>0</v>
          </cell>
          <cell r="AB73">
            <v>0.8</v>
          </cell>
          <cell r="AC73">
            <v>0</v>
          </cell>
          <cell r="AD73">
            <v>0.8</v>
          </cell>
          <cell r="AE73">
            <v>0</v>
          </cell>
        </row>
        <row r="74">
          <cell r="R74" t="str">
            <v>PS Thialgou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0.58260869565217388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0.49275362318840582</v>
          </cell>
          <cell r="AD74">
            <v>0.70144927536231882</v>
          </cell>
          <cell r="AE74">
            <v>0</v>
          </cell>
        </row>
        <row r="75">
          <cell r="R75" t="str">
            <v>PS Thide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0.55652173913043479</v>
          </cell>
          <cell r="AC75">
            <v>0</v>
          </cell>
          <cell r="AD75">
            <v>0</v>
          </cell>
          <cell r="AE75">
            <v>0</v>
          </cell>
        </row>
        <row r="76">
          <cell r="R76" t="str">
            <v>PS Wabonde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0.56811594202898552</v>
          </cell>
          <cell r="AA76">
            <v>0</v>
          </cell>
          <cell r="AB76">
            <v>0.62608695652173918</v>
          </cell>
          <cell r="AC76">
            <v>0</v>
          </cell>
          <cell r="AD76">
            <v>0</v>
          </cell>
          <cell r="AE76">
            <v>0</v>
          </cell>
        </row>
        <row r="78">
          <cell r="R78" t="str">
            <v>CS M'Bagne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0.94202898550724634</v>
          </cell>
          <cell r="Y78">
            <v>0</v>
          </cell>
          <cell r="Z78">
            <v>0</v>
          </cell>
          <cell r="AA78">
            <v>0</v>
          </cell>
          <cell r="AB78">
            <v>0.96811594202898554</v>
          </cell>
          <cell r="AC78">
            <v>0</v>
          </cell>
          <cell r="AD78">
            <v>0.9826086956521739</v>
          </cell>
          <cell r="AE78">
            <v>0</v>
          </cell>
        </row>
        <row r="79">
          <cell r="R79" t="str">
            <v>PS Bagodine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0.91884057971014488</v>
          </cell>
          <cell r="AA79">
            <v>0</v>
          </cell>
          <cell r="AB79">
            <v>0</v>
          </cell>
          <cell r="AC79">
            <v>0.89855072463768115</v>
          </cell>
          <cell r="AD79">
            <v>0</v>
          </cell>
          <cell r="AE79">
            <v>0</v>
          </cell>
        </row>
        <row r="80">
          <cell r="R80" t="str">
            <v>PS Belgherbane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0.20289855072463769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</row>
        <row r="81">
          <cell r="R81" t="str">
            <v>PS Dabbe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0.8231884057971014</v>
          </cell>
          <cell r="Y81">
            <v>0</v>
          </cell>
          <cell r="Z81">
            <v>0</v>
          </cell>
          <cell r="AA81">
            <v>0</v>
          </cell>
          <cell r="AB81">
            <v>0.8318840579710145</v>
          </cell>
          <cell r="AC81">
            <v>0</v>
          </cell>
          <cell r="AD81">
            <v>0.92753623188405798</v>
          </cell>
          <cell r="AE81">
            <v>0</v>
          </cell>
        </row>
        <row r="82">
          <cell r="R82" t="str">
            <v>PS Dawalél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0.84057971014492749</v>
          </cell>
          <cell r="Y82">
            <v>0</v>
          </cell>
          <cell r="Z82">
            <v>0</v>
          </cell>
          <cell r="AA82">
            <v>0</v>
          </cell>
          <cell r="AB82">
            <v>0.84057971014492749</v>
          </cell>
          <cell r="AC82">
            <v>0</v>
          </cell>
          <cell r="AD82">
            <v>0.86956521739130432</v>
          </cell>
          <cell r="AE82">
            <v>0</v>
          </cell>
        </row>
        <row r="83">
          <cell r="R83" t="str">
            <v>PS Ferallah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0.83478260869565213</v>
          </cell>
          <cell r="AA83">
            <v>0</v>
          </cell>
          <cell r="AB83">
            <v>0</v>
          </cell>
          <cell r="AC83">
            <v>0.75362318840579712</v>
          </cell>
          <cell r="AD83">
            <v>0</v>
          </cell>
          <cell r="AE83">
            <v>0</v>
          </cell>
        </row>
        <row r="84">
          <cell r="R84" t="str">
            <v>PS Fondou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0.91014492753623188</v>
          </cell>
          <cell r="AA84">
            <v>0</v>
          </cell>
          <cell r="AB84">
            <v>0</v>
          </cell>
          <cell r="AC84">
            <v>0.85797101449275359</v>
          </cell>
          <cell r="AD84">
            <v>0</v>
          </cell>
          <cell r="AE84">
            <v>0</v>
          </cell>
        </row>
        <row r="85">
          <cell r="R85" t="str">
            <v>PS Garlol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0.8</v>
          </cell>
          <cell r="Y85">
            <v>0</v>
          </cell>
          <cell r="Z85">
            <v>0</v>
          </cell>
          <cell r="AA85">
            <v>0</v>
          </cell>
          <cell r="AB85">
            <v>0.8</v>
          </cell>
          <cell r="AC85">
            <v>0</v>
          </cell>
          <cell r="AD85">
            <v>0.71304347826086956</v>
          </cell>
          <cell r="AE85">
            <v>0</v>
          </cell>
        </row>
        <row r="86">
          <cell r="R86" t="str">
            <v>PS Hijaj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0.8492753623188406</v>
          </cell>
          <cell r="AA86">
            <v>0</v>
          </cell>
          <cell r="AB86">
            <v>0</v>
          </cell>
          <cell r="AC86">
            <v>0.92463768115942024</v>
          </cell>
          <cell r="AD86">
            <v>0</v>
          </cell>
          <cell r="AE86">
            <v>0</v>
          </cell>
        </row>
        <row r="87">
          <cell r="R87" t="str">
            <v>PS M'Bahé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0.81159420289855078</v>
          </cell>
          <cell r="AA87">
            <v>0</v>
          </cell>
          <cell r="AB87">
            <v>0</v>
          </cell>
          <cell r="AC87">
            <v>0.80869565217391304</v>
          </cell>
          <cell r="AD87">
            <v>0</v>
          </cell>
          <cell r="AE87">
            <v>0</v>
          </cell>
        </row>
        <row r="88">
          <cell r="R88" t="str">
            <v>PS M'Botto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0.6376811594202898</v>
          </cell>
          <cell r="Y88">
            <v>0</v>
          </cell>
          <cell r="Z88">
            <v>0</v>
          </cell>
          <cell r="AA88">
            <v>0</v>
          </cell>
          <cell r="AB88">
            <v>0.65217391304347827</v>
          </cell>
          <cell r="AC88">
            <v>0</v>
          </cell>
          <cell r="AD88">
            <v>0.57101449275362315</v>
          </cell>
          <cell r="AE88">
            <v>0</v>
          </cell>
        </row>
        <row r="89">
          <cell r="R89" t="str">
            <v>PS N'Diawaldi Mango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0.60289855072463772</v>
          </cell>
          <cell r="AA89">
            <v>0</v>
          </cell>
          <cell r="AB89">
            <v>0</v>
          </cell>
          <cell r="AC89">
            <v>0.82028985507246377</v>
          </cell>
          <cell r="AD89">
            <v>0</v>
          </cell>
          <cell r="AE89">
            <v>0</v>
          </cell>
        </row>
        <row r="90">
          <cell r="R90" t="str">
            <v>PS Niabina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0.8492753623188406</v>
          </cell>
          <cell r="AA90">
            <v>0</v>
          </cell>
          <cell r="AB90">
            <v>0</v>
          </cell>
          <cell r="AC90">
            <v>0.88985507246376816</v>
          </cell>
          <cell r="AD90">
            <v>0</v>
          </cell>
          <cell r="AE90">
            <v>0</v>
          </cell>
        </row>
        <row r="91">
          <cell r="R91" t="str">
            <v>PS Sorimalé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0.6463768115942029</v>
          </cell>
          <cell r="Y91">
            <v>0</v>
          </cell>
          <cell r="Z91">
            <v>0</v>
          </cell>
          <cell r="AA91">
            <v>0</v>
          </cell>
          <cell r="AB91">
            <v>0.6463768115942029</v>
          </cell>
          <cell r="AC91">
            <v>0</v>
          </cell>
          <cell r="AD91">
            <v>0.78840579710144931</v>
          </cell>
          <cell r="AE91">
            <v>0</v>
          </cell>
        </row>
        <row r="92">
          <cell r="R92" t="str">
            <v>PS Winding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0.8492753623188406</v>
          </cell>
          <cell r="Y92">
            <v>0</v>
          </cell>
          <cell r="Z92">
            <v>0</v>
          </cell>
          <cell r="AA92">
            <v>0</v>
          </cell>
          <cell r="AB92">
            <v>0.8318840579710145</v>
          </cell>
          <cell r="AC92">
            <v>0</v>
          </cell>
          <cell r="AD92">
            <v>0.77681159420289858</v>
          </cell>
          <cell r="AE92">
            <v>0</v>
          </cell>
        </row>
        <row r="94">
          <cell r="R94" t="str">
            <v>CS Dionabe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0.89855072463768115</v>
          </cell>
          <cell r="Y94">
            <v>0</v>
          </cell>
          <cell r="Z94">
            <v>0</v>
          </cell>
          <cell r="AA94">
            <v>0</v>
          </cell>
          <cell r="AB94">
            <v>0.75362318840579712</v>
          </cell>
          <cell r="AC94">
            <v>0</v>
          </cell>
          <cell r="AD94">
            <v>0.94202898550724634</v>
          </cell>
          <cell r="AE94">
            <v>0</v>
          </cell>
        </row>
        <row r="95">
          <cell r="R95" t="str">
            <v>CS Maghtaa Lahjar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0.93333333333333335</v>
          </cell>
          <cell r="AA95">
            <v>0</v>
          </cell>
          <cell r="AB95">
            <v>0</v>
          </cell>
          <cell r="AC95">
            <v>0.77391304347826084</v>
          </cell>
          <cell r="AD95">
            <v>0</v>
          </cell>
          <cell r="AE95">
            <v>0</v>
          </cell>
        </row>
        <row r="96">
          <cell r="R96" t="str">
            <v>CS Sangrava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0.72463768115942029</v>
          </cell>
          <cell r="AA96">
            <v>0</v>
          </cell>
          <cell r="AB96">
            <v>0</v>
          </cell>
          <cell r="AC96">
            <v>0.77391304347826084</v>
          </cell>
          <cell r="AD96">
            <v>0</v>
          </cell>
          <cell r="AE96">
            <v>0</v>
          </cell>
        </row>
        <row r="97">
          <cell r="R97" t="str">
            <v>PS Chegar Gadel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0.85507246376811596</v>
          </cell>
          <cell r="Y97">
            <v>0</v>
          </cell>
          <cell r="Z97">
            <v>0</v>
          </cell>
          <cell r="AA97">
            <v>0</v>
          </cell>
          <cell r="AB97">
            <v>0.75942028985507248</v>
          </cell>
          <cell r="AC97">
            <v>0</v>
          </cell>
          <cell r="AD97">
            <v>0.91014492753623188</v>
          </cell>
          <cell r="AE97">
            <v>0</v>
          </cell>
        </row>
        <row r="98">
          <cell r="R98" t="str">
            <v>PS Chelkhit Demba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0.82898550724637676</v>
          </cell>
          <cell r="AA98">
            <v>0</v>
          </cell>
          <cell r="AB98">
            <v>0</v>
          </cell>
          <cell r="AC98">
            <v>0.77681159420289858</v>
          </cell>
          <cell r="AD98">
            <v>0</v>
          </cell>
          <cell r="AE98">
            <v>0</v>
          </cell>
        </row>
        <row r="99">
          <cell r="R99" t="str">
            <v>PS Chlakh Lehmir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7.2463768115942032E-2</v>
          </cell>
          <cell r="Y99">
            <v>0</v>
          </cell>
          <cell r="Z99">
            <v>0</v>
          </cell>
          <cell r="AA99">
            <v>0</v>
          </cell>
          <cell r="AB99">
            <v>7.2463768115942032E-2</v>
          </cell>
          <cell r="AC99">
            <v>0</v>
          </cell>
          <cell r="AD99">
            <v>0.10144927536231885</v>
          </cell>
          <cell r="AE99">
            <v>0</v>
          </cell>
        </row>
        <row r="100">
          <cell r="R100" t="str">
            <v>PS El Menhar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0.83478260869565213</v>
          </cell>
          <cell r="AA100">
            <v>0</v>
          </cell>
          <cell r="AB100">
            <v>0</v>
          </cell>
          <cell r="AC100">
            <v>0.75652173913043474</v>
          </cell>
          <cell r="AD100">
            <v>0</v>
          </cell>
          <cell r="AE100">
            <v>0</v>
          </cell>
        </row>
        <row r="101">
          <cell r="R101" t="str">
            <v>PS Gweiwe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0.72463768115942029</v>
          </cell>
          <cell r="AA101">
            <v>0</v>
          </cell>
          <cell r="AB101">
            <v>0</v>
          </cell>
          <cell r="AC101">
            <v>0.6376811594202898</v>
          </cell>
          <cell r="AD101">
            <v>0</v>
          </cell>
          <cell r="AE101">
            <v>0</v>
          </cell>
        </row>
        <row r="102">
          <cell r="R102" t="str">
            <v>PS Lekhteit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0.65797101449275364</v>
          </cell>
          <cell r="AA102">
            <v>0</v>
          </cell>
          <cell r="AB102">
            <v>0</v>
          </cell>
          <cell r="AC102">
            <v>0.72753623188405792</v>
          </cell>
          <cell r="AD102">
            <v>0.68405797101449273</v>
          </cell>
          <cell r="AE102">
            <v>0</v>
          </cell>
        </row>
        <row r="103">
          <cell r="R103" t="str">
            <v>PS Ouneija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0.54202898550724643</v>
          </cell>
          <cell r="AA103">
            <v>0</v>
          </cell>
          <cell r="AB103">
            <v>0</v>
          </cell>
          <cell r="AC103">
            <v>0.70724637681159419</v>
          </cell>
          <cell r="AD103">
            <v>0</v>
          </cell>
          <cell r="AE103">
            <v>0</v>
          </cell>
        </row>
        <row r="104">
          <cell r="R104" t="str">
            <v>PS Tweijikjit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0.54202898550724643</v>
          </cell>
          <cell r="AA104">
            <v>0</v>
          </cell>
          <cell r="AB104">
            <v>0</v>
          </cell>
          <cell r="AC104">
            <v>0.57971014492753625</v>
          </cell>
          <cell r="AD104">
            <v>0</v>
          </cell>
          <cell r="AE104">
            <v>0</v>
          </cell>
        </row>
        <row r="105">
          <cell r="R105" t="str">
            <v>PS Wad Amour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0.91594202898550725</v>
          </cell>
          <cell r="Y105">
            <v>0</v>
          </cell>
          <cell r="Z105">
            <v>0</v>
          </cell>
          <cell r="AA105">
            <v>0</v>
          </cell>
          <cell r="AB105">
            <v>0.79420289855072468</v>
          </cell>
          <cell r="AC105">
            <v>0</v>
          </cell>
          <cell r="AD105">
            <v>0.92753623188405798</v>
          </cell>
          <cell r="AE105">
            <v>0</v>
          </cell>
        </row>
        <row r="106">
          <cell r="R106" t="str">
            <v>PS Touelate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0.79710144927536231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</row>
        <row r="107">
          <cell r="R107" t="str">
            <v>PS Bouvkeirin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0.83478260869565213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</row>
        <row r="108">
          <cell r="R108" t="str">
            <v>Ps BIDJIGAL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0.70724637681159419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</row>
        <row r="109">
          <cell r="R109" t="str">
            <v>TENDL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0.672463768115942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Médiocre</v>
          </cell>
        </row>
        <row r="2">
          <cell r="A2" t="str">
            <v>Insuffisant</v>
          </cell>
        </row>
        <row r="3">
          <cell r="A3" t="str">
            <v>Bon</v>
          </cell>
        </row>
        <row r="4">
          <cell r="A4" t="str">
            <v>Excellent</v>
          </cell>
        </row>
      </sheetData>
      <sheetData sheetId="16"/>
      <sheetData sheetId="17"/>
      <sheetData sheetId="18">
        <row r="1">
          <cell r="A1" t="str">
            <v>Aleg</v>
          </cell>
        </row>
        <row r="2">
          <cell r="A2" t="str">
            <v>Bababé</v>
          </cell>
        </row>
        <row r="3">
          <cell r="A3" t="str">
            <v>Boghé</v>
          </cell>
        </row>
        <row r="4">
          <cell r="A4" t="str">
            <v>Maghtalahjar</v>
          </cell>
        </row>
        <row r="5">
          <cell r="A5" t="str">
            <v>M'Bagne</v>
          </cell>
        </row>
      </sheetData>
      <sheetData sheetId="19">
        <row r="1">
          <cell r="A1" t="str">
            <v xml:space="preserve">Abdoulaye diou </v>
          </cell>
        </row>
        <row r="2">
          <cell r="A2" t="str">
            <v>Abou Abdoulaye Sow</v>
          </cell>
        </row>
        <row r="3">
          <cell r="A3" t="str">
            <v>Ba Alou Idrissa</v>
          </cell>
        </row>
        <row r="4">
          <cell r="A4" t="str">
            <v xml:space="preserve">Ba Amadou Moussa </v>
          </cell>
        </row>
        <row r="5">
          <cell r="A5" t="str">
            <v>Binta Sow</v>
          </cell>
        </row>
        <row r="6">
          <cell r="A6" t="str">
            <v>Dia Ibrahima</v>
          </cell>
        </row>
        <row r="7">
          <cell r="A7" t="str">
            <v>Dia Mohamedou</v>
          </cell>
        </row>
        <row r="8">
          <cell r="A8" t="str">
            <v>Diop Daouda</v>
          </cell>
        </row>
        <row r="9">
          <cell r="A9" t="str">
            <v>Issa Ba</v>
          </cell>
        </row>
        <row r="10">
          <cell r="A10" t="str">
            <v>Mohamed Youga</v>
          </cell>
        </row>
        <row r="11">
          <cell r="A11" t="str">
            <v>Oumoukelthoum Sy</v>
          </cell>
        </row>
        <row r="12">
          <cell r="A12" t="str">
            <v>Ousmane Tall</v>
          </cell>
        </row>
        <row r="13">
          <cell r="A13" t="str">
            <v>Sar Babacar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supervision"/>
      <sheetName val="BDD EVALUATION"/>
      <sheetName val="Feuil1"/>
      <sheetName val="récapitulatif"/>
      <sheetName val="Graphiques"/>
      <sheetName val="Graphique par CS-PS"/>
      <sheetName val="Graphiques par CRENAS"/>
      <sheetName val="Graphiques par CRENAS (new)"/>
      <sheetName val="Graphiques par Moughataa"/>
      <sheetName val="Graphiques par Moughataa (new)"/>
      <sheetName val="Graphiques-Moughataa"/>
      <sheetName val="liste rapport"/>
      <sheetName val="Correspondances jours mois"/>
      <sheetName val="Feuil10"/>
      <sheetName val="mois"/>
      <sheetName val="mibe"/>
      <sheetName val="Ouinon"/>
      <sheetName val="poste santé"/>
      <sheetName val="Moghataa"/>
      <sheetName val="Ag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Médiocre</v>
          </cell>
        </row>
        <row r="2">
          <cell r="A2" t="str">
            <v>Insuffisant</v>
          </cell>
        </row>
        <row r="3">
          <cell r="A3" t="str">
            <v>Bon</v>
          </cell>
        </row>
        <row r="4">
          <cell r="A4" t="str">
            <v>Excellent</v>
          </cell>
        </row>
      </sheetData>
      <sheetData sheetId="16"/>
      <sheetData sheetId="17"/>
      <sheetData sheetId="18">
        <row r="1">
          <cell r="A1" t="str">
            <v>Aleg</v>
          </cell>
        </row>
        <row r="2">
          <cell r="A2" t="str">
            <v>Bababé</v>
          </cell>
        </row>
        <row r="3">
          <cell r="A3" t="str">
            <v>Boghé</v>
          </cell>
        </row>
        <row r="4">
          <cell r="A4" t="str">
            <v>Maghtalahjar</v>
          </cell>
        </row>
        <row r="5">
          <cell r="A5" t="str">
            <v>M'Bagne</v>
          </cell>
        </row>
      </sheetData>
      <sheetData sheetId="19">
        <row r="1">
          <cell r="A1" t="str">
            <v xml:space="preserve">Abdoulaye diou </v>
          </cell>
        </row>
        <row r="2">
          <cell r="A2" t="str">
            <v>Abou Abdoulaye Sow</v>
          </cell>
        </row>
        <row r="3">
          <cell r="A3" t="str">
            <v>Ba Alou Idrissa</v>
          </cell>
        </row>
        <row r="4">
          <cell r="A4" t="str">
            <v xml:space="preserve">Ba Amadou Moussa </v>
          </cell>
        </row>
        <row r="5">
          <cell r="A5" t="str">
            <v>Binta Sow</v>
          </cell>
        </row>
        <row r="6">
          <cell r="A6" t="str">
            <v>Dia Ibrahima</v>
          </cell>
        </row>
        <row r="7">
          <cell r="A7" t="str">
            <v>Dia Mohamedou</v>
          </cell>
        </row>
        <row r="8">
          <cell r="A8" t="str">
            <v>Diop Daouda</v>
          </cell>
        </row>
        <row r="9">
          <cell r="A9" t="str">
            <v>Issa Ba</v>
          </cell>
        </row>
        <row r="10">
          <cell r="A10" t="str">
            <v>Mohamed Youga</v>
          </cell>
        </row>
        <row r="11">
          <cell r="A11" t="str">
            <v>Oumoukelthoum Sy</v>
          </cell>
        </row>
        <row r="12">
          <cell r="A12" t="str">
            <v>Ousmane Tall</v>
          </cell>
        </row>
        <row r="13">
          <cell r="A13" t="str">
            <v>Sar Babacar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EVALUATION CRENI"/>
      <sheetName val="Fiche de supervision"/>
      <sheetName val="BDD EVALUATION"/>
      <sheetName val="Feuil1"/>
      <sheetName val="récapitulatif"/>
      <sheetName val="Graphiques"/>
      <sheetName val="Graphique par CS-PS"/>
      <sheetName val="Graphiques par CRENAS"/>
      <sheetName val="Graphiques par CRENAS (new)"/>
      <sheetName val="Graphiques par Moughataa"/>
      <sheetName val="Graphiques par Moughataa (new)"/>
      <sheetName val="Graphiques-Moughataa"/>
      <sheetName val="liste rapport"/>
      <sheetName val="Correspondances jours mois"/>
      <sheetName val="Feuil10"/>
      <sheetName val="mois"/>
      <sheetName val="mibe"/>
      <sheetName val="Ouinon"/>
      <sheetName val="poste santé"/>
      <sheetName val="Moghataa"/>
      <sheetName val="Ag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Médiocre</v>
          </cell>
        </row>
        <row r="2">
          <cell r="A2" t="str">
            <v>Insuffisant</v>
          </cell>
        </row>
        <row r="3">
          <cell r="A3" t="str">
            <v>Bon</v>
          </cell>
        </row>
        <row r="4">
          <cell r="A4" t="str">
            <v>Excellent</v>
          </cell>
        </row>
      </sheetData>
      <sheetData sheetId="17"/>
      <sheetData sheetId="18"/>
      <sheetData sheetId="19">
        <row r="1">
          <cell r="A1" t="str">
            <v>Aleg</v>
          </cell>
        </row>
        <row r="2">
          <cell r="A2" t="str">
            <v>Bababé</v>
          </cell>
        </row>
        <row r="3">
          <cell r="A3" t="str">
            <v>Boghé</v>
          </cell>
        </row>
        <row r="4">
          <cell r="A4" t="str">
            <v>Maghtalahjar</v>
          </cell>
        </row>
        <row r="5">
          <cell r="A5" t="str">
            <v>M'Bagne</v>
          </cell>
        </row>
      </sheetData>
      <sheetData sheetId="20">
        <row r="1">
          <cell r="A1" t="str">
            <v xml:space="preserve">Abdoulaye diou </v>
          </cell>
        </row>
        <row r="2">
          <cell r="A2" t="str">
            <v>Abou Abdoulaye Sow</v>
          </cell>
        </row>
        <row r="3">
          <cell r="A3" t="str">
            <v>Ba Alou Idrissa</v>
          </cell>
        </row>
        <row r="4">
          <cell r="A4" t="str">
            <v xml:space="preserve">Ba Amadou Moussa </v>
          </cell>
        </row>
        <row r="5">
          <cell r="A5" t="str">
            <v>Binta Sow</v>
          </cell>
        </row>
        <row r="6">
          <cell r="A6" t="str">
            <v>Dia Ibrahima</v>
          </cell>
        </row>
        <row r="7">
          <cell r="A7" t="str">
            <v>Dia Mohamedou</v>
          </cell>
        </row>
        <row r="8">
          <cell r="A8" t="str">
            <v>Diop Daouda</v>
          </cell>
        </row>
        <row r="9">
          <cell r="A9" t="str">
            <v>Issa Ba</v>
          </cell>
        </row>
        <row r="10">
          <cell r="A10" t="str">
            <v>Mohamed Youga</v>
          </cell>
        </row>
        <row r="11">
          <cell r="A11" t="str">
            <v>Oumoukelthoum Sy</v>
          </cell>
        </row>
        <row r="12">
          <cell r="A12" t="str">
            <v>Ousmane Tall</v>
          </cell>
        </row>
        <row r="13">
          <cell r="A13" t="str">
            <v>Sar Babacar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3"/>
  <sheetViews>
    <sheetView topLeftCell="C1" workbookViewId="0">
      <pane ySplit="1" topLeftCell="A2" activePane="bottomLeft" state="frozen"/>
      <selection pane="bottomLeft" activeCell="G6" sqref="G6"/>
    </sheetView>
  </sheetViews>
  <sheetFormatPr baseColWidth="10" defaultRowHeight="15" x14ac:dyDescent="0.25"/>
  <cols>
    <col min="1" max="2" width="11.42578125" style="4"/>
    <col min="7" max="7" width="13.42578125" customWidth="1"/>
  </cols>
  <sheetData>
    <row r="1" spans="3:36" ht="23.25" x14ac:dyDescent="0.35">
      <c r="C1" s="4"/>
      <c r="D1" s="4"/>
      <c r="E1" s="4"/>
      <c r="F1" s="68" t="s">
        <v>228</v>
      </c>
      <c r="G1" s="68"/>
      <c r="H1" s="68"/>
      <c r="I1" s="68"/>
      <c r="J1" s="69"/>
      <c r="K1" s="69"/>
      <c r="L1" s="69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spans="3:36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3:36" ht="15.75" thickBot="1" x14ac:dyDescent="0.3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3:36" ht="15.75" x14ac:dyDescent="0.25">
      <c r="C4" s="70"/>
      <c r="D4" s="71"/>
      <c r="E4" s="71"/>
      <c r="F4" s="108" t="s">
        <v>229</v>
      </c>
      <c r="G4" s="108"/>
      <c r="H4" s="71"/>
      <c r="I4" s="71"/>
      <c r="J4" s="71"/>
      <c r="K4" s="71"/>
      <c r="L4" s="71"/>
      <c r="M4" s="71"/>
      <c r="N4" s="71"/>
      <c r="O4" s="71"/>
      <c r="P4" s="71"/>
      <c r="Q4" s="71"/>
      <c r="R4" s="72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3:36" ht="15.75" thickBot="1" x14ac:dyDescent="0.3">
      <c r="C5" s="73"/>
      <c r="D5" s="74"/>
      <c r="E5" s="74"/>
      <c r="F5" s="74"/>
      <c r="G5" s="74"/>
      <c r="H5" s="74"/>
      <c r="I5" s="74"/>
      <c r="J5" s="75"/>
      <c r="K5" s="74"/>
      <c r="L5" s="74"/>
      <c r="M5" s="74"/>
      <c r="N5" s="74"/>
      <c r="O5" s="74"/>
      <c r="P5" s="74"/>
      <c r="Q5" s="74"/>
      <c r="R5" s="76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3:36" ht="16.5" thickTop="1" thickBot="1" x14ac:dyDescent="0.3">
      <c r="C6" s="112" t="s">
        <v>230</v>
      </c>
      <c r="D6" s="113"/>
      <c r="E6" s="113"/>
      <c r="F6" s="113"/>
      <c r="G6" s="77" t="s">
        <v>102</v>
      </c>
      <c r="H6" s="74"/>
      <c r="I6" s="74"/>
      <c r="J6" s="74"/>
      <c r="K6" s="74"/>
      <c r="L6" s="74"/>
      <c r="M6" s="74"/>
      <c r="N6" s="74"/>
      <c r="O6" s="74"/>
      <c r="P6" s="74"/>
      <c r="Q6" s="74"/>
      <c r="R6" s="76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3:36" ht="16.5" thickTop="1" thickBot="1" x14ac:dyDescent="0.3">
      <c r="C7" s="73"/>
      <c r="D7" s="74"/>
      <c r="E7" s="78" t="str">
        <f>"Supervision du "&amp;G6</f>
        <v>Supervision du PS Legned</v>
      </c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6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3:36" ht="15.75" thickBot="1" x14ac:dyDescent="0.3">
      <c r="C8" s="73"/>
      <c r="D8" s="74"/>
      <c r="E8" s="79">
        <v>43252</v>
      </c>
      <c r="F8" s="79">
        <v>43282</v>
      </c>
      <c r="G8" s="79">
        <v>43313</v>
      </c>
      <c r="H8" s="79">
        <v>43344</v>
      </c>
      <c r="I8" s="79">
        <v>43374</v>
      </c>
      <c r="J8" s="79">
        <v>43405</v>
      </c>
      <c r="K8" s="79">
        <v>43435</v>
      </c>
      <c r="L8" s="79">
        <v>43466</v>
      </c>
      <c r="M8" s="79">
        <v>43497</v>
      </c>
      <c r="N8" s="76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3:36" ht="15.75" thickBot="1" x14ac:dyDescent="0.3">
      <c r="C9" s="73"/>
      <c r="D9" s="82" t="str">
        <f>G6</f>
        <v>PS Legned</v>
      </c>
      <c r="E9" s="83">
        <f>SUMIF(récapitulatif!B6:B28,'Graphique par CS-PS'!G6,récapitulatif!D6:D28)</f>
        <v>0.63098591549295779</v>
      </c>
      <c r="F9" s="83">
        <f>SUMIF(récapitulatif!C6:C28,'Graphique par CS-PS'!H6,récapitulatif!E6:E28)</f>
        <v>0</v>
      </c>
      <c r="G9" s="83">
        <f>SUMIF(récapitulatif!D6:D28,'Graphique par CS-PS'!I6,récapitulatif!F6:F28)</f>
        <v>136</v>
      </c>
      <c r="H9" s="83">
        <f>SUMIF(récapitulatif!E6:E28,'Graphique par CS-PS'!J6,récapitulatif!G6:G28)</f>
        <v>0</v>
      </c>
      <c r="I9" s="83">
        <f>SUMIF(récapitulatif!F6:F28,'Graphique par CS-PS'!K6,récapitulatif!H6:H28)</f>
        <v>0</v>
      </c>
      <c r="J9" s="83">
        <f>SUMIF(récapitulatif!G6:G28,'Graphique par CS-PS'!L6,récapitulatif!I6:I28)</f>
        <v>2967</v>
      </c>
      <c r="K9" s="83">
        <f>SUMIF(récapitulatif!H6:H28,'Graphique par CS-PS'!M6,récapitulatif!J6:J28)</f>
        <v>0</v>
      </c>
      <c r="L9" s="83">
        <f>SUMIF(récapitulatif!I6:I28,'Graphique par CS-PS'!N6,récapitulatif!K6:K28)</f>
        <v>0</v>
      </c>
      <c r="M9" s="83">
        <f>SUMIF(récapitulatif!J6:J28,'Graphique par CS-PS'!O6,récapitulatif!L6:L28)</f>
        <v>0</v>
      </c>
      <c r="N9" s="76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3:36" x14ac:dyDescent="0.25">
      <c r="C10" s="73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6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3:36" x14ac:dyDescent="0.25">
      <c r="C11" s="73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6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3:36" x14ac:dyDescent="0.25">
      <c r="C12" s="73"/>
      <c r="D12" s="74"/>
      <c r="E12" s="74"/>
      <c r="F12" s="74"/>
      <c r="G12" s="74"/>
      <c r="H12" s="74"/>
      <c r="I12" s="74"/>
      <c r="J12" s="84"/>
      <c r="K12" s="74"/>
      <c r="L12" s="74"/>
      <c r="M12" s="74"/>
      <c r="N12" s="74"/>
      <c r="O12" s="74"/>
      <c r="P12" s="74"/>
      <c r="Q12" s="74"/>
      <c r="R12" s="76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3:36" x14ac:dyDescent="0.25"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6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3:36" x14ac:dyDescent="0.25">
      <c r="C14" s="73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6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3:36" x14ac:dyDescent="0.25">
      <c r="C15" s="73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6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</row>
    <row r="16" spans="3:36" x14ac:dyDescent="0.25">
      <c r="C16" s="73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6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3:36" x14ac:dyDescent="0.25">
      <c r="C17" s="73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6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3:36" x14ac:dyDescent="0.25">
      <c r="C18" s="73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6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3:36" x14ac:dyDescent="0.25">
      <c r="C19" s="73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6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3:36" x14ac:dyDescent="0.25"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6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3:36" x14ac:dyDescent="0.25">
      <c r="C21" s="73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6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spans="3:36" x14ac:dyDescent="0.25">
      <c r="C22" s="73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6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3:36" x14ac:dyDescent="0.25">
      <c r="C23" s="73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6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spans="3:36" x14ac:dyDescent="0.25">
      <c r="C24" s="73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6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</row>
    <row r="25" spans="3:36" ht="15.75" thickBot="1" x14ac:dyDescent="0.3">
      <c r="C25" s="85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7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</row>
    <row r="26" spans="3:36" ht="15.75" x14ac:dyDescent="0.25">
      <c r="C26" s="70"/>
      <c r="D26" s="71"/>
      <c r="E26" s="71"/>
      <c r="F26" s="71"/>
      <c r="G26" s="108" t="s">
        <v>231</v>
      </c>
      <c r="H26" s="108"/>
      <c r="I26" s="71"/>
      <c r="J26" s="71"/>
      <c r="K26" s="71"/>
      <c r="L26" s="71"/>
      <c r="M26" s="71"/>
      <c r="N26" s="71"/>
      <c r="O26" s="71"/>
      <c r="P26" s="71"/>
      <c r="Q26" s="71"/>
      <c r="R26" s="7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spans="3:36" ht="15.75" thickBot="1" x14ac:dyDescent="0.3">
      <c r="C27" s="73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6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</row>
    <row r="28" spans="3:36" ht="30.75" thickBot="1" x14ac:dyDescent="0.3">
      <c r="C28" s="112" t="s">
        <v>230</v>
      </c>
      <c r="D28" s="113"/>
      <c r="E28" s="113"/>
      <c r="F28" s="114"/>
      <c r="G28" s="88" t="s">
        <v>232</v>
      </c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6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</row>
    <row r="29" spans="3:36" ht="15.75" thickBot="1" x14ac:dyDescent="0.3">
      <c r="C29" s="73"/>
      <c r="D29" s="74"/>
      <c r="E29" s="78" t="str">
        <f>"Supervision du "&amp;G28</f>
        <v>Supervision du PS Haire Golere</v>
      </c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6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</row>
    <row r="30" spans="3:36" ht="15.75" thickBot="1" x14ac:dyDescent="0.3">
      <c r="C30" s="73"/>
      <c r="D30" s="74"/>
      <c r="E30" s="79">
        <v>42826</v>
      </c>
      <c r="F30" s="80">
        <v>42856</v>
      </c>
      <c r="G30" s="80">
        <v>42887</v>
      </c>
      <c r="H30" s="80">
        <v>42917</v>
      </c>
      <c r="I30" s="80">
        <v>42948</v>
      </c>
      <c r="J30" s="80">
        <v>42979</v>
      </c>
      <c r="K30" s="80">
        <v>43009</v>
      </c>
      <c r="L30" s="80">
        <v>43040</v>
      </c>
      <c r="M30" s="80">
        <v>43070</v>
      </c>
      <c r="N30" s="80">
        <v>43101</v>
      </c>
      <c r="O30" s="80">
        <v>43132</v>
      </c>
      <c r="P30" s="80">
        <v>43160</v>
      </c>
      <c r="Q30" s="81">
        <v>43191</v>
      </c>
      <c r="R30" s="76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spans="3:36" ht="15.75" thickBot="1" x14ac:dyDescent="0.3">
      <c r="C31" s="73"/>
      <c r="D31" s="82" t="str">
        <f>G28</f>
        <v>PS Haire Golere</v>
      </c>
      <c r="E31" s="83" t="e">
        <f>SUMIF([1]Graphiques!$R$46:$R$58,'Graphique par CS-PS'!$G$28,[1]Graphiques!S46:S58)</f>
        <v>#VALUE!</v>
      </c>
      <c r="F31" s="83" t="e">
        <f>SUMIF([1]Graphiques!$R$46:$R$58,'Graphique par CS-PS'!$G$28,[1]Graphiques!T46:T58)</f>
        <v>#VALUE!</v>
      </c>
      <c r="G31" s="83" t="e">
        <f>SUMIF([1]Graphiques!$R$46:$R$58,'Graphique par CS-PS'!$G$28,[1]Graphiques!U46:U58)</f>
        <v>#VALUE!</v>
      </c>
      <c r="H31" s="83" t="e">
        <f>SUMIF([1]Graphiques!$R$46:$R$58,'Graphique par CS-PS'!$G$28,[1]Graphiques!V46:V58)</f>
        <v>#VALUE!</v>
      </c>
      <c r="I31" s="83" t="e">
        <f>SUMIF([1]Graphiques!$R$46:$R$58,'Graphique par CS-PS'!$G$28,[1]Graphiques!W46:W58)</f>
        <v>#VALUE!</v>
      </c>
      <c r="J31" s="83" t="e">
        <f>SUMIF([1]Graphiques!$R$46:$R$58,'Graphique par CS-PS'!$G$28,[1]Graphiques!X46:X58)</f>
        <v>#VALUE!</v>
      </c>
      <c r="K31" s="83" t="e">
        <f>SUMIF([1]Graphiques!$R$46:$R$58,'Graphique par CS-PS'!$G$28,[1]Graphiques!Y46:Y58)</f>
        <v>#VALUE!</v>
      </c>
      <c r="L31" s="83" t="e">
        <f>SUMIF([1]Graphiques!$R$46:$R$58,'Graphique par CS-PS'!$G$28,[1]Graphiques!Z46:Z58)</f>
        <v>#VALUE!</v>
      </c>
      <c r="M31" s="83" t="e">
        <f>SUMIF([1]Graphiques!$R$46:$R$58,'Graphique par CS-PS'!$G$28,[1]Graphiques!AA46:AA58)</f>
        <v>#VALUE!</v>
      </c>
      <c r="N31" s="83" t="e">
        <f>SUMIF([1]Graphiques!$R$46:$R$58,'Graphique par CS-PS'!$G$28,[1]Graphiques!AB46:AB58)</f>
        <v>#VALUE!</v>
      </c>
      <c r="O31" s="83" t="e">
        <f>SUMIF([1]Graphiques!$R$46:$R$58,'Graphique par CS-PS'!$G$28,[1]Graphiques!AC46:AC58)</f>
        <v>#VALUE!</v>
      </c>
      <c r="P31" s="83" t="e">
        <f>SUMIF([1]Graphiques!$R$46:$R$58,'Graphique par CS-PS'!$G$28,[1]Graphiques!AD46:AD58)</f>
        <v>#VALUE!</v>
      </c>
      <c r="Q31" s="83" t="e">
        <f>SUMIF([1]Graphiques!$R$46:$R$58,'Graphique par CS-PS'!$G$28,[1]Graphiques!AE46:AE58)</f>
        <v>#VALUE!</v>
      </c>
      <c r="R31" s="76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</row>
    <row r="32" spans="3:36" x14ac:dyDescent="0.25">
      <c r="C32" s="73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6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</row>
    <row r="33" spans="3:36" x14ac:dyDescent="0.25">
      <c r="C33" s="73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6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spans="3:36" x14ac:dyDescent="0.25">
      <c r="C34" s="73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6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3:36" x14ac:dyDescent="0.25">
      <c r="C35" s="73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6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</row>
    <row r="36" spans="3:36" x14ac:dyDescent="0.25">
      <c r="C36" s="73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6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3:36" x14ac:dyDescent="0.25">
      <c r="C37" s="73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6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3:36" x14ac:dyDescent="0.25">
      <c r="C38" s="73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6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3:36" x14ac:dyDescent="0.25">
      <c r="C39" s="73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6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3:36" x14ac:dyDescent="0.25">
      <c r="C40" s="73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6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3:36" x14ac:dyDescent="0.25">
      <c r="C41" s="73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6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3:36" x14ac:dyDescent="0.25">
      <c r="C42" s="73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6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3:36" x14ac:dyDescent="0.25">
      <c r="C43" s="73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6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3:36" x14ac:dyDescent="0.25">
      <c r="C44" s="73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6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3:36" x14ac:dyDescent="0.25">
      <c r="C45" s="73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6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spans="3:36" x14ac:dyDescent="0.25">
      <c r="C46" s="73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6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  <row r="47" spans="3:36" ht="15.75" thickBot="1" x14ac:dyDescent="0.3"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7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</row>
    <row r="48" spans="3:36" ht="15.75" x14ac:dyDescent="0.25">
      <c r="C48" s="70"/>
      <c r="D48" s="71"/>
      <c r="E48" s="71"/>
      <c r="F48" s="71"/>
      <c r="G48" s="108" t="s">
        <v>233</v>
      </c>
      <c r="H48" s="108"/>
      <c r="I48" s="71"/>
      <c r="J48" s="71"/>
      <c r="K48" s="71"/>
      <c r="L48" s="71"/>
      <c r="M48" s="71"/>
      <c r="N48" s="71"/>
      <c r="O48" s="71"/>
      <c r="P48" s="71"/>
      <c r="Q48" s="71"/>
      <c r="R48" s="72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</row>
    <row r="49" spans="3:36" ht="15.75" thickBot="1" x14ac:dyDescent="0.3">
      <c r="C49" s="73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6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</row>
    <row r="50" spans="3:36" ht="30.75" thickBot="1" x14ac:dyDescent="0.3">
      <c r="C50" s="109" t="s">
        <v>230</v>
      </c>
      <c r="D50" s="110"/>
      <c r="E50" s="110"/>
      <c r="F50" s="111"/>
      <c r="G50" s="88" t="s">
        <v>234</v>
      </c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6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</row>
    <row r="51" spans="3:36" ht="15.75" thickBot="1" x14ac:dyDescent="0.3">
      <c r="C51" s="73"/>
      <c r="D51" s="74"/>
      <c r="E51" s="78" t="str">
        <f>"Supervision du "&amp;G50</f>
        <v>Supervision du PS N'Goral Guidal</v>
      </c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6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</row>
    <row r="52" spans="3:36" ht="15.75" thickBot="1" x14ac:dyDescent="0.3">
      <c r="C52" s="73"/>
      <c r="D52" s="74"/>
      <c r="E52" s="79">
        <v>42826</v>
      </c>
      <c r="F52" s="80">
        <v>42856</v>
      </c>
      <c r="G52" s="80">
        <v>42887</v>
      </c>
      <c r="H52" s="80">
        <v>42917</v>
      </c>
      <c r="I52" s="80">
        <v>42948</v>
      </c>
      <c r="J52" s="80">
        <v>42979</v>
      </c>
      <c r="K52" s="80">
        <v>43009</v>
      </c>
      <c r="L52" s="80">
        <v>43040</v>
      </c>
      <c r="M52" s="80">
        <v>43070</v>
      </c>
      <c r="N52" s="80">
        <v>43101</v>
      </c>
      <c r="O52" s="80">
        <v>43132</v>
      </c>
      <c r="P52" s="80">
        <v>43160</v>
      </c>
      <c r="Q52" s="81">
        <v>43191</v>
      </c>
      <c r="R52" s="76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</row>
    <row r="53" spans="3:36" ht="15.75" thickBot="1" x14ac:dyDescent="0.3">
      <c r="C53" s="73"/>
      <c r="D53" s="82" t="str">
        <f>G50</f>
        <v>PS N'Goral Guidal</v>
      </c>
      <c r="E53" s="83" t="e">
        <f>SUMIF([1]Graphiques!$R$60:$R$76,'Graphique par CS-PS'!$G$50,[1]Graphiques!S60:S76)</f>
        <v>#VALUE!</v>
      </c>
      <c r="F53" s="83" t="e">
        <f>SUMIF([1]Graphiques!$R$60:$R$76,'Graphique par CS-PS'!$G$50,[1]Graphiques!T60:T76)</f>
        <v>#VALUE!</v>
      </c>
      <c r="G53" s="83" t="e">
        <f>SUMIF([1]Graphiques!$R$60:$R$76,'Graphique par CS-PS'!$G$50,[1]Graphiques!U60:U76)</f>
        <v>#VALUE!</v>
      </c>
      <c r="H53" s="83" t="e">
        <f>SUMIF([1]Graphiques!$R$60:$R$76,'Graphique par CS-PS'!$G$50,[1]Graphiques!V60:V76)</f>
        <v>#VALUE!</v>
      </c>
      <c r="I53" s="83" t="e">
        <f>SUMIF([1]Graphiques!$R$60:$R$76,'Graphique par CS-PS'!$G$50,[1]Graphiques!W60:W76)</f>
        <v>#VALUE!</v>
      </c>
      <c r="J53" s="83" t="e">
        <f>SUMIF([1]Graphiques!$R$60:$R$76,'Graphique par CS-PS'!$G$50,[1]Graphiques!X60:X76)</f>
        <v>#VALUE!</v>
      </c>
      <c r="K53" s="83" t="e">
        <f>SUMIF([1]Graphiques!$R$60:$R$76,'Graphique par CS-PS'!$G$50,[1]Graphiques!Y60:Y76)</f>
        <v>#VALUE!</v>
      </c>
      <c r="L53" s="83" t="e">
        <f>SUMIF([1]Graphiques!$R$60:$R$76,'Graphique par CS-PS'!$G$50,[1]Graphiques!Z60:Z76)</f>
        <v>#VALUE!</v>
      </c>
      <c r="M53" s="83" t="e">
        <f>SUMIF([1]Graphiques!$R$60:$R$76,'Graphique par CS-PS'!$G$50,[1]Graphiques!AA60:AA76)</f>
        <v>#VALUE!</v>
      </c>
      <c r="N53" s="83" t="e">
        <f>SUMIF([1]Graphiques!$R$60:$R$76,'Graphique par CS-PS'!$G$50,[1]Graphiques!AB60:AB76)</f>
        <v>#VALUE!</v>
      </c>
      <c r="O53" s="83" t="e">
        <f>SUMIF([1]Graphiques!$R$60:$R$76,'Graphique par CS-PS'!$G$50,[1]Graphiques!AC60:AC76)</f>
        <v>#VALUE!</v>
      </c>
      <c r="P53" s="83" t="e">
        <f>SUMIF([1]Graphiques!$R$60:$R$76,'Graphique par CS-PS'!$G$50,[1]Graphiques!AD60:AD76)</f>
        <v>#VALUE!</v>
      </c>
      <c r="Q53" s="83" t="e">
        <f>SUMIF([1]Graphiques!$R$60:$R$76,'Graphique par CS-PS'!$G$50,[1]Graphiques!AE60:AE76)</f>
        <v>#VALUE!</v>
      </c>
      <c r="R53" s="76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  <row r="54" spans="3:36" x14ac:dyDescent="0.25">
      <c r="C54" s="73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6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</row>
    <row r="55" spans="3:36" x14ac:dyDescent="0.25">
      <c r="C55" s="73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  <row r="56" spans="3:36" x14ac:dyDescent="0.25">
      <c r="C56" s="73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6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</row>
    <row r="57" spans="3:36" x14ac:dyDescent="0.25">
      <c r="C57" s="73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</row>
    <row r="58" spans="3:36" x14ac:dyDescent="0.25">
      <c r="C58" s="73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6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</row>
    <row r="59" spans="3:36" x14ac:dyDescent="0.25">
      <c r="C59" s="73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6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</row>
    <row r="60" spans="3:36" x14ac:dyDescent="0.25">
      <c r="C60" s="73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6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</row>
    <row r="61" spans="3:36" x14ac:dyDescent="0.25">
      <c r="C61" s="73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6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</row>
    <row r="62" spans="3:36" x14ac:dyDescent="0.25">
      <c r="C62" s="73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6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</row>
    <row r="63" spans="3:36" x14ac:dyDescent="0.25">
      <c r="C63" s="73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6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</row>
    <row r="64" spans="3:36" x14ac:dyDescent="0.25">
      <c r="C64" s="73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6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</row>
    <row r="65" spans="3:36" x14ac:dyDescent="0.25">
      <c r="C65" s="73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6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</row>
    <row r="66" spans="3:36" x14ac:dyDescent="0.25">
      <c r="C66" s="73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6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</row>
    <row r="67" spans="3:36" x14ac:dyDescent="0.25">
      <c r="C67" s="73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6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</row>
    <row r="68" spans="3:36" x14ac:dyDescent="0.25">
      <c r="C68" s="73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6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</row>
    <row r="69" spans="3:36" ht="15.75" thickBot="1" x14ac:dyDescent="0.3">
      <c r="C69" s="85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7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</row>
    <row r="70" spans="3:36" ht="15.75" x14ac:dyDescent="0.25">
      <c r="C70" s="70"/>
      <c r="D70" s="71"/>
      <c r="E70" s="71"/>
      <c r="F70" s="71"/>
      <c r="G70" s="108" t="s">
        <v>235</v>
      </c>
      <c r="H70" s="108"/>
      <c r="I70" s="71"/>
      <c r="J70" s="71"/>
      <c r="K70" s="71"/>
      <c r="L70" s="71"/>
      <c r="M70" s="71"/>
      <c r="N70" s="71"/>
      <c r="O70" s="71"/>
      <c r="P70" s="71"/>
      <c r="Q70" s="71"/>
      <c r="R70" s="72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</row>
    <row r="71" spans="3:36" ht="15.75" thickBot="1" x14ac:dyDescent="0.3">
      <c r="C71" s="73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6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</row>
    <row r="72" spans="3:36" ht="15.75" thickBot="1" x14ac:dyDescent="0.3">
      <c r="C72" s="109" t="s">
        <v>230</v>
      </c>
      <c r="D72" s="110"/>
      <c r="E72" s="110"/>
      <c r="F72" s="111"/>
      <c r="G72" s="88" t="s">
        <v>236</v>
      </c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6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</row>
    <row r="73" spans="3:36" ht="15.75" thickBot="1" x14ac:dyDescent="0.3">
      <c r="C73" s="73"/>
      <c r="D73" s="74"/>
      <c r="E73" s="78" t="str">
        <f>"Supervision du "&amp;G72</f>
        <v>Supervision du PS Niabina</v>
      </c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6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</row>
    <row r="74" spans="3:36" ht="15.75" thickBot="1" x14ac:dyDescent="0.3">
      <c r="C74" s="73"/>
      <c r="D74" s="74"/>
      <c r="E74" s="79">
        <v>42826</v>
      </c>
      <c r="F74" s="80">
        <v>42856</v>
      </c>
      <c r="G74" s="80">
        <v>42887</v>
      </c>
      <c r="H74" s="80">
        <v>42917</v>
      </c>
      <c r="I74" s="80">
        <v>42948</v>
      </c>
      <c r="J74" s="80">
        <v>42979</v>
      </c>
      <c r="K74" s="80">
        <v>43009</v>
      </c>
      <c r="L74" s="80">
        <v>43040</v>
      </c>
      <c r="M74" s="80">
        <v>43070</v>
      </c>
      <c r="N74" s="80">
        <v>43101</v>
      </c>
      <c r="O74" s="80">
        <v>43132</v>
      </c>
      <c r="P74" s="80">
        <v>43160</v>
      </c>
      <c r="Q74" s="81">
        <v>43191</v>
      </c>
      <c r="R74" s="76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</row>
    <row r="75" spans="3:36" ht="15.75" thickBot="1" x14ac:dyDescent="0.3">
      <c r="C75" s="73"/>
      <c r="D75" s="82" t="str">
        <f>G72</f>
        <v>PS Niabina</v>
      </c>
      <c r="E75" s="83" t="e">
        <f>SUMIF([1]Graphiques!$R$78:$R$92,'Graphique par CS-PS'!$G$72,[1]Graphiques!S78:S92)</f>
        <v>#VALUE!</v>
      </c>
      <c r="F75" s="83" t="e">
        <f>SUMIF([1]Graphiques!$R$78:$R$92,'Graphique par CS-PS'!$G$72,[1]Graphiques!T78:T92)</f>
        <v>#VALUE!</v>
      </c>
      <c r="G75" s="83" t="e">
        <f>SUMIF([1]Graphiques!$R$78:$R$92,'Graphique par CS-PS'!$G$72,[1]Graphiques!U78:U92)</f>
        <v>#VALUE!</v>
      </c>
      <c r="H75" s="83" t="e">
        <f>SUMIF([1]Graphiques!$R$78:$R$92,'Graphique par CS-PS'!$G$72,[1]Graphiques!V78:V92)</f>
        <v>#VALUE!</v>
      </c>
      <c r="I75" s="83" t="e">
        <f>SUMIF([1]Graphiques!$R$78:$R$92,'Graphique par CS-PS'!$G$72,[1]Graphiques!W78:W92)</f>
        <v>#VALUE!</v>
      </c>
      <c r="J75" s="83" t="e">
        <f>SUMIF([1]Graphiques!$R$78:$R$92,'Graphique par CS-PS'!$G$72,[1]Graphiques!X78:X92)</f>
        <v>#VALUE!</v>
      </c>
      <c r="K75" s="83" t="e">
        <f>SUMIF([1]Graphiques!$R$78:$R$92,'Graphique par CS-PS'!$G$72,[1]Graphiques!Y78:Y92)</f>
        <v>#VALUE!</v>
      </c>
      <c r="L75" s="83" t="e">
        <f>SUMIF([1]Graphiques!$R$78:$R$92,'Graphique par CS-PS'!$G$72,[1]Graphiques!Z78:Z92)</f>
        <v>#VALUE!</v>
      </c>
      <c r="M75" s="83" t="e">
        <f>SUMIF([1]Graphiques!$R$78:$R$92,'Graphique par CS-PS'!$G$72,[1]Graphiques!AA78:AA92)</f>
        <v>#VALUE!</v>
      </c>
      <c r="N75" s="83" t="e">
        <f>SUMIF([1]Graphiques!$R$78:$R$92,'Graphique par CS-PS'!$G$72,[1]Graphiques!AB78:AB92)</f>
        <v>#VALUE!</v>
      </c>
      <c r="O75" s="83" t="e">
        <f>SUMIF([1]Graphiques!$R$78:$R$92,'Graphique par CS-PS'!$G$72,[1]Graphiques!AC78:AC92)</f>
        <v>#VALUE!</v>
      </c>
      <c r="P75" s="83" t="e">
        <f>SUMIF([1]Graphiques!$R$78:$R$92,'Graphique par CS-PS'!$G$72,[1]Graphiques!AD78:AD92)</f>
        <v>#VALUE!</v>
      </c>
      <c r="Q75" s="83" t="e">
        <f>SUMIF([1]Graphiques!$R$78:$R$92,'Graphique par CS-PS'!$G$72,[1]Graphiques!AE78:AE92)</f>
        <v>#VALUE!</v>
      </c>
      <c r="R75" s="76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</row>
    <row r="76" spans="3:36" x14ac:dyDescent="0.25">
      <c r="C76" s="73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6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</row>
    <row r="77" spans="3:36" x14ac:dyDescent="0.25">
      <c r="C77" s="73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6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</row>
    <row r="78" spans="3:36" x14ac:dyDescent="0.25">
      <c r="C78" s="73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6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</row>
    <row r="79" spans="3:36" x14ac:dyDescent="0.25">
      <c r="C79" s="73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6"/>
    </row>
    <row r="80" spans="3:36" x14ac:dyDescent="0.25">
      <c r="C80" s="73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6"/>
    </row>
    <row r="81" spans="3:18" x14ac:dyDescent="0.25">
      <c r="C81" s="73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6"/>
    </row>
    <row r="82" spans="3:18" x14ac:dyDescent="0.25">
      <c r="C82" s="73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6"/>
    </row>
    <row r="83" spans="3:18" x14ac:dyDescent="0.25">
      <c r="C83" s="73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6"/>
    </row>
    <row r="84" spans="3:18" x14ac:dyDescent="0.25">
      <c r="C84" s="73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6"/>
    </row>
    <row r="85" spans="3:18" x14ac:dyDescent="0.25">
      <c r="C85" s="73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6"/>
    </row>
    <row r="86" spans="3:18" x14ac:dyDescent="0.25">
      <c r="C86" s="73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6"/>
    </row>
    <row r="87" spans="3:18" x14ac:dyDescent="0.25">
      <c r="C87" s="73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6"/>
    </row>
    <row r="88" spans="3:18" x14ac:dyDescent="0.25">
      <c r="C88" s="73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6"/>
    </row>
    <row r="89" spans="3:18" x14ac:dyDescent="0.25">
      <c r="C89" s="73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6"/>
    </row>
    <row r="90" spans="3:18" x14ac:dyDescent="0.25">
      <c r="C90" s="73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6"/>
    </row>
    <row r="91" spans="3:18" ht="15.75" thickBot="1" x14ac:dyDescent="0.3">
      <c r="C91" s="85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7"/>
    </row>
    <row r="92" spans="3:18" ht="15" customHeight="1" x14ac:dyDescent="0.25">
      <c r="C92" s="70"/>
      <c r="D92" s="71"/>
      <c r="E92" s="71"/>
      <c r="F92" s="108" t="s">
        <v>237</v>
      </c>
      <c r="G92" s="108"/>
      <c r="H92" s="108"/>
      <c r="I92" s="71"/>
      <c r="J92" s="71"/>
      <c r="K92" s="71"/>
      <c r="L92" s="71"/>
      <c r="M92" s="71"/>
      <c r="N92" s="71"/>
      <c r="O92" s="71"/>
      <c r="P92" s="71"/>
      <c r="Q92" s="71"/>
      <c r="R92" s="72"/>
    </row>
    <row r="93" spans="3:18" ht="15.75" thickBot="1" x14ac:dyDescent="0.3">
      <c r="C93" s="73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6"/>
    </row>
    <row r="94" spans="3:18" ht="15.75" thickBot="1" x14ac:dyDescent="0.3">
      <c r="C94" s="109" t="s">
        <v>230</v>
      </c>
      <c r="D94" s="110"/>
      <c r="E94" s="110"/>
      <c r="F94" s="111"/>
      <c r="G94" s="88" t="s">
        <v>238</v>
      </c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6"/>
    </row>
    <row r="95" spans="3:18" ht="15.75" thickBot="1" x14ac:dyDescent="0.3">
      <c r="C95" s="73"/>
      <c r="D95" s="74"/>
      <c r="E95" s="78" t="str">
        <f>"Supervision du "&amp;G94</f>
        <v>Supervision du TENDL</v>
      </c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6"/>
    </row>
    <row r="96" spans="3:18" ht="15.75" thickBot="1" x14ac:dyDescent="0.3">
      <c r="C96" s="73"/>
      <c r="D96" s="74"/>
      <c r="E96" s="79">
        <v>42826</v>
      </c>
      <c r="F96" s="80">
        <v>42856</v>
      </c>
      <c r="G96" s="80">
        <v>42887</v>
      </c>
      <c r="H96" s="80">
        <v>42917</v>
      </c>
      <c r="I96" s="80">
        <v>42948</v>
      </c>
      <c r="J96" s="80">
        <v>42979</v>
      </c>
      <c r="K96" s="80">
        <v>43009</v>
      </c>
      <c r="L96" s="80">
        <v>43040</v>
      </c>
      <c r="M96" s="80">
        <v>43070</v>
      </c>
      <c r="N96" s="80">
        <v>43101</v>
      </c>
      <c r="O96" s="80">
        <v>43132</v>
      </c>
      <c r="P96" s="80">
        <v>43160</v>
      </c>
      <c r="Q96" s="81">
        <v>43191</v>
      </c>
      <c r="R96" s="76"/>
    </row>
    <row r="97" spans="3:18" ht="15.75" thickBot="1" x14ac:dyDescent="0.3">
      <c r="C97" s="73"/>
      <c r="D97" s="82" t="str">
        <f>G94</f>
        <v>TENDL</v>
      </c>
      <c r="E97" s="83" t="e">
        <f>SUMIF([1]Graphiques!$R$94:$R$109,'Graphique par CS-PS'!$G$94,[1]Graphiques!S94:S109)</f>
        <v>#VALUE!</v>
      </c>
      <c r="F97" s="83" t="e">
        <f>SUMIF([1]Graphiques!$R$94:$R$109,'Graphique par CS-PS'!$G$94,[1]Graphiques!T94:T109)</f>
        <v>#VALUE!</v>
      </c>
      <c r="G97" s="83" t="e">
        <f>SUMIF([1]Graphiques!$R$94:$R$109,'Graphique par CS-PS'!$G$94,[1]Graphiques!U94:U109)</f>
        <v>#VALUE!</v>
      </c>
      <c r="H97" s="83" t="e">
        <f>SUMIF([1]Graphiques!$R$94:$R$109,'Graphique par CS-PS'!$G$94,[1]Graphiques!V94:V109)</f>
        <v>#VALUE!</v>
      </c>
      <c r="I97" s="83" t="e">
        <f>SUMIF([1]Graphiques!$R$94:$R$109,'Graphique par CS-PS'!$G$94,[1]Graphiques!W94:W109)</f>
        <v>#VALUE!</v>
      </c>
      <c r="J97" s="83" t="e">
        <f>SUMIF([1]Graphiques!$R$94:$R$109,'Graphique par CS-PS'!$G$94,[1]Graphiques!X94:X109)</f>
        <v>#VALUE!</v>
      </c>
      <c r="K97" s="83" t="e">
        <f>SUMIF([1]Graphiques!$R$94:$R$109,'Graphique par CS-PS'!$G$94,[1]Graphiques!Y94:Y109)</f>
        <v>#VALUE!</v>
      </c>
      <c r="L97" s="83" t="e">
        <f>SUMIF([1]Graphiques!$R$94:$R$109,'Graphique par CS-PS'!$G$94,[1]Graphiques!Z94:Z109)</f>
        <v>#VALUE!</v>
      </c>
      <c r="M97" s="83" t="e">
        <f>SUMIF([1]Graphiques!$R$94:$R$109,'Graphique par CS-PS'!$G$94,[1]Graphiques!AA94:AA109)</f>
        <v>#VALUE!</v>
      </c>
      <c r="N97" s="83" t="e">
        <f>SUMIF([1]Graphiques!$R$94:$R$109,'Graphique par CS-PS'!$G$94,[1]Graphiques!AB94:AB109)</f>
        <v>#VALUE!</v>
      </c>
      <c r="O97" s="83" t="e">
        <f>SUMIF([1]Graphiques!$R$94:$R$109,'Graphique par CS-PS'!$G$94,[1]Graphiques!AC94:AC109)</f>
        <v>#VALUE!</v>
      </c>
      <c r="P97" s="83" t="e">
        <f>SUMIF([1]Graphiques!$R$94:$R$109,'Graphique par CS-PS'!$G$94,[1]Graphiques!AD94:AD109)</f>
        <v>#VALUE!</v>
      </c>
      <c r="Q97" s="83" t="e">
        <f>SUMIF([1]Graphiques!$R$94:$R$109,'Graphique par CS-PS'!$G$94,[1]Graphiques!AE94:AE109)</f>
        <v>#VALUE!</v>
      </c>
      <c r="R97" s="76"/>
    </row>
    <row r="98" spans="3:18" x14ac:dyDescent="0.25">
      <c r="C98" s="73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6"/>
    </row>
    <row r="99" spans="3:18" x14ac:dyDescent="0.25">
      <c r="C99" s="73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6"/>
    </row>
    <row r="100" spans="3:18" x14ac:dyDescent="0.25">
      <c r="C100" s="73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6"/>
    </row>
    <row r="101" spans="3:18" x14ac:dyDescent="0.25">
      <c r="C101" s="73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6"/>
    </row>
    <row r="102" spans="3:18" x14ac:dyDescent="0.25">
      <c r="C102" s="73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6"/>
    </row>
    <row r="103" spans="3:18" x14ac:dyDescent="0.25">
      <c r="C103" s="73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6"/>
    </row>
    <row r="104" spans="3:18" x14ac:dyDescent="0.25">
      <c r="C104" s="73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6"/>
    </row>
    <row r="105" spans="3:18" x14ac:dyDescent="0.25">
      <c r="C105" s="73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6"/>
    </row>
    <row r="106" spans="3:18" x14ac:dyDescent="0.25">
      <c r="C106" s="73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6"/>
    </row>
    <row r="107" spans="3:18" x14ac:dyDescent="0.25">
      <c r="C107" s="73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6"/>
    </row>
    <row r="108" spans="3:18" x14ac:dyDescent="0.25">
      <c r="C108" s="73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6"/>
    </row>
    <row r="109" spans="3:18" x14ac:dyDescent="0.25">
      <c r="C109" s="73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6"/>
    </row>
    <row r="110" spans="3:18" x14ac:dyDescent="0.25">
      <c r="C110" s="73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6"/>
    </row>
    <row r="111" spans="3:18" x14ac:dyDescent="0.25">
      <c r="C111" s="73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6"/>
    </row>
    <row r="112" spans="3:18" x14ac:dyDescent="0.25">
      <c r="C112" s="73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6"/>
    </row>
    <row r="113" spans="3:18" ht="15.75" thickBot="1" x14ac:dyDescent="0.3">
      <c r="C113" s="85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7"/>
    </row>
  </sheetData>
  <mergeCells count="10">
    <mergeCell ref="G70:H70"/>
    <mergeCell ref="C72:F72"/>
    <mergeCell ref="F92:H92"/>
    <mergeCell ref="C94:F94"/>
    <mergeCell ref="F4:G4"/>
    <mergeCell ref="C6:F6"/>
    <mergeCell ref="G26:H26"/>
    <mergeCell ref="C28:F28"/>
    <mergeCell ref="G48:H48"/>
    <mergeCell ref="C50:F50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ctionner un CS/PS" prompt="Selectionner un CS/PS">
          <x14:formula1>
            <xm:f>[1]Graphiques!#REF!</xm:f>
          </x14:formula1>
          <xm:sqref>G94</xm:sqref>
        </x14:dataValidation>
        <x14:dataValidation type="list" allowBlank="1" showInputMessage="1" showErrorMessage="1" promptTitle="Selectionner un CS/PS" prompt="Selectionner un CS/PS">
          <x14:formula1>
            <xm:f>[1]Graphiques!#REF!</xm:f>
          </x14:formula1>
          <xm:sqref>G72</xm:sqref>
        </x14:dataValidation>
        <x14:dataValidation type="list" allowBlank="1" showInputMessage="1" showErrorMessage="1" promptTitle="Selectionner un CS/PS" prompt="Selectionner un CS/PS">
          <x14:formula1>
            <xm:f>[1]Graphiques!#REF!</xm:f>
          </x14:formula1>
          <xm:sqref>G50</xm:sqref>
        </x14:dataValidation>
        <x14:dataValidation type="list" allowBlank="1" showInputMessage="1" showErrorMessage="1" promptTitle="Selectionner un CS/PS" prompt="Selectionner un CS/PS">
          <x14:formula1>
            <xm:f>[1]Graphiques!#REF!</xm:f>
          </x14:formula1>
          <xm:sqref>G28</xm:sqref>
        </x14:dataValidation>
        <x14:dataValidation type="list" allowBlank="1" showInputMessage="1" showErrorMessage="1" promptTitle="Selectionner un CS/PS" prompt="Selectionner un CS/PS">
          <x14:formula1>
            <xm:f>Graphiques!$C$4:$C$23</xm:f>
          </x14:formula1>
          <xm:sqref>G6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211"/>
  <sheetViews>
    <sheetView zoomScale="80" zoomScaleNormal="8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F14" sqref="F14"/>
    </sheetView>
  </sheetViews>
  <sheetFormatPr baseColWidth="10" defaultRowHeight="15" x14ac:dyDescent="0.25"/>
  <cols>
    <col min="2" max="2" width="23.85546875" bestFit="1" customWidth="1"/>
    <col min="150" max="150" width="14.7109375" customWidth="1"/>
  </cols>
  <sheetData>
    <row r="1" spans="1:152" ht="49.5" customHeight="1" thickBot="1" x14ac:dyDescent="0.3">
      <c r="A1" s="4"/>
      <c r="B1" s="4"/>
      <c r="C1" s="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t="s">
        <v>205</v>
      </c>
      <c r="EV1">
        <f>5*71</f>
        <v>355</v>
      </c>
    </row>
    <row r="2" spans="1:152" s="1" customFormat="1" ht="15.75" thickBot="1" x14ac:dyDescent="0.3">
      <c r="A2" s="121" t="s">
        <v>115</v>
      </c>
      <c r="B2" s="121" t="s">
        <v>0</v>
      </c>
      <c r="C2" s="116" t="s">
        <v>1</v>
      </c>
      <c r="D2" s="123" t="s">
        <v>2</v>
      </c>
      <c r="E2" s="125" t="s">
        <v>3</v>
      </c>
      <c r="F2" s="119" t="s">
        <v>116</v>
      </c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 t="s">
        <v>117</v>
      </c>
      <c r="W2" s="120"/>
      <c r="X2" s="119" t="s">
        <v>118</v>
      </c>
      <c r="Y2" s="119"/>
      <c r="Z2" s="119"/>
      <c r="AA2" s="119"/>
      <c r="AB2" s="119"/>
      <c r="AC2" s="119"/>
      <c r="AD2" s="119"/>
      <c r="AE2" s="119"/>
      <c r="AF2" s="119" t="s">
        <v>119</v>
      </c>
      <c r="AG2" s="119"/>
      <c r="AH2" s="119" t="s">
        <v>120</v>
      </c>
      <c r="AI2" s="119"/>
      <c r="AJ2" s="119"/>
      <c r="AK2" s="119"/>
      <c r="AL2" s="119"/>
      <c r="AM2" s="119"/>
      <c r="AN2" s="119"/>
      <c r="AO2" s="119"/>
      <c r="AP2" s="119" t="s">
        <v>121</v>
      </c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 t="s">
        <v>122</v>
      </c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 t="s">
        <v>123</v>
      </c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  <c r="CJ2" s="119"/>
      <c r="CK2" s="119"/>
      <c r="CL2" s="119"/>
      <c r="CM2" s="119"/>
      <c r="CN2" s="119" t="s">
        <v>124</v>
      </c>
      <c r="CO2" s="119"/>
      <c r="CP2" s="119"/>
      <c r="CQ2" s="119"/>
      <c r="CR2" s="119"/>
      <c r="CS2" s="119"/>
      <c r="CT2" s="119" t="s">
        <v>125</v>
      </c>
      <c r="CU2" s="119"/>
      <c r="CV2" s="119"/>
      <c r="CW2" s="119"/>
      <c r="CX2" s="119"/>
      <c r="CY2" s="119"/>
      <c r="CZ2" s="119"/>
      <c r="DA2" s="119"/>
      <c r="DB2" s="119" t="s">
        <v>126</v>
      </c>
      <c r="DC2" s="119"/>
      <c r="DD2" s="119"/>
      <c r="DE2" s="119"/>
      <c r="DF2" s="119"/>
      <c r="DG2" s="119"/>
      <c r="DH2" s="119" t="s">
        <v>127</v>
      </c>
      <c r="DI2" s="119"/>
      <c r="DJ2" s="119"/>
      <c r="DK2" s="119"/>
      <c r="DL2" s="119"/>
      <c r="DM2" s="119"/>
      <c r="DN2" s="119"/>
      <c r="DO2" s="119"/>
      <c r="DP2" s="119"/>
      <c r="DQ2" s="119"/>
      <c r="DR2" s="119" t="s">
        <v>128</v>
      </c>
      <c r="DS2" s="119"/>
      <c r="DT2" s="119"/>
      <c r="DU2" s="119"/>
      <c r="DV2" s="119"/>
      <c r="DW2" s="119"/>
      <c r="DX2" s="119"/>
      <c r="DY2" s="119"/>
      <c r="DZ2" s="119"/>
      <c r="EA2" s="119"/>
      <c r="EB2" s="119"/>
      <c r="EC2" s="119"/>
      <c r="ED2" s="119"/>
      <c r="EE2" s="119"/>
      <c r="EF2" s="119" t="s">
        <v>129</v>
      </c>
      <c r="EG2" s="119"/>
      <c r="EH2" s="119"/>
      <c r="EI2" s="119"/>
      <c r="EJ2" s="119"/>
      <c r="EK2" s="119"/>
      <c r="EL2" s="119"/>
      <c r="EM2" s="119"/>
      <c r="EN2" s="119"/>
      <c r="EO2" s="119"/>
      <c r="EP2" s="119"/>
      <c r="EQ2" s="119"/>
      <c r="ER2" s="118" t="s">
        <v>130</v>
      </c>
      <c r="ES2" s="118" t="s">
        <v>131</v>
      </c>
      <c r="ET2" s="118" t="s">
        <v>132</v>
      </c>
      <c r="EU2" s="50"/>
    </row>
    <row r="3" spans="1:152" s="1" customFormat="1" ht="64.5" customHeight="1" thickBot="1" x14ac:dyDescent="0.3">
      <c r="A3" s="121"/>
      <c r="B3" s="121"/>
      <c r="C3" s="117"/>
      <c r="D3" s="123"/>
      <c r="E3" s="125"/>
      <c r="F3" s="115" t="s">
        <v>133</v>
      </c>
      <c r="G3" s="115"/>
      <c r="H3" s="115" t="s">
        <v>134</v>
      </c>
      <c r="I3" s="115"/>
      <c r="J3" s="115" t="s">
        <v>135</v>
      </c>
      <c r="K3" s="115"/>
      <c r="L3" s="115" t="s">
        <v>136</v>
      </c>
      <c r="M3" s="115"/>
      <c r="N3" s="115" t="s">
        <v>137</v>
      </c>
      <c r="O3" s="115"/>
      <c r="P3" s="115" t="s">
        <v>138</v>
      </c>
      <c r="Q3" s="115"/>
      <c r="R3" s="115" t="s">
        <v>139</v>
      </c>
      <c r="S3" s="115"/>
      <c r="T3" s="115" t="s">
        <v>140</v>
      </c>
      <c r="U3" s="115"/>
      <c r="V3" s="115" t="s">
        <v>141</v>
      </c>
      <c r="W3" s="115"/>
      <c r="X3" s="115" t="s">
        <v>142</v>
      </c>
      <c r="Y3" s="115"/>
      <c r="Z3" s="115" t="s">
        <v>143</v>
      </c>
      <c r="AA3" s="115"/>
      <c r="AB3" s="115" t="s">
        <v>144</v>
      </c>
      <c r="AC3" s="115"/>
      <c r="AD3" s="115" t="s">
        <v>145</v>
      </c>
      <c r="AE3" s="115"/>
      <c r="AF3" s="115" t="s">
        <v>146</v>
      </c>
      <c r="AG3" s="115"/>
      <c r="AH3" s="115" t="s">
        <v>147</v>
      </c>
      <c r="AI3" s="115"/>
      <c r="AJ3" s="115" t="s">
        <v>148</v>
      </c>
      <c r="AK3" s="115"/>
      <c r="AL3" s="115" t="s">
        <v>149</v>
      </c>
      <c r="AM3" s="115"/>
      <c r="AN3" s="115" t="s">
        <v>150</v>
      </c>
      <c r="AO3" s="115"/>
      <c r="AP3" s="115" t="s">
        <v>151</v>
      </c>
      <c r="AQ3" s="115"/>
      <c r="AR3" s="115" t="s">
        <v>152</v>
      </c>
      <c r="AS3" s="115"/>
      <c r="AT3" s="115" t="s">
        <v>153</v>
      </c>
      <c r="AU3" s="115"/>
      <c r="AV3" s="115" t="s">
        <v>154</v>
      </c>
      <c r="AW3" s="115"/>
      <c r="AX3" s="115" t="s">
        <v>155</v>
      </c>
      <c r="AY3" s="115"/>
      <c r="AZ3" s="115" t="s">
        <v>156</v>
      </c>
      <c r="BA3" s="115"/>
      <c r="BB3" s="115" t="s">
        <v>157</v>
      </c>
      <c r="BC3" s="115"/>
      <c r="BD3" s="115" t="s">
        <v>158</v>
      </c>
      <c r="BE3" s="115"/>
      <c r="BF3" s="115" t="s">
        <v>159</v>
      </c>
      <c r="BG3" s="115"/>
      <c r="BH3" s="115" t="s">
        <v>160</v>
      </c>
      <c r="BI3" s="115"/>
      <c r="BJ3" s="115" t="s">
        <v>161</v>
      </c>
      <c r="BK3" s="115"/>
      <c r="BL3" s="115" t="s">
        <v>162</v>
      </c>
      <c r="BM3" s="115"/>
      <c r="BN3" s="115" t="s">
        <v>163</v>
      </c>
      <c r="BO3" s="115"/>
      <c r="BP3" s="115" t="s">
        <v>164</v>
      </c>
      <c r="BQ3" s="115"/>
      <c r="BR3" s="115" t="s">
        <v>165</v>
      </c>
      <c r="BS3" s="115"/>
      <c r="BT3" s="115" t="s">
        <v>166</v>
      </c>
      <c r="BU3" s="115"/>
      <c r="BV3" s="115" t="s">
        <v>167</v>
      </c>
      <c r="BW3" s="115"/>
      <c r="BX3" s="115" t="s">
        <v>168</v>
      </c>
      <c r="BY3" s="115"/>
      <c r="BZ3" s="115" t="s">
        <v>169</v>
      </c>
      <c r="CA3" s="115"/>
      <c r="CB3" s="115" t="s">
        <v>170</v>
      </c>
      <c r="CC3" s="115"/>
      <c r="CD3" s="115" t="s">
        <v>171</v>
      </c>
      <c r="CE3" s="115"/>
      <c r="CF3" s="115" t="s">
        <v>172</v>
      </c>
      <c r="CG3" s="115"/>
      <c r="CH3" s="115" t="s">
        <v>173</v>
      </c>
      <c r="CI3" s="115"/>
      <c r="CJ3" s="115" t="s">
        <v>174</v>
      </c>
      <c r="CK3" s="115"/>
      <c r="CL3" s="115" t="s">
        <v>175</v>
      </c>
      <c r="CM3" s="115"/>
      <c r="CN3" s="115" t="s">
        <v>176</v>
      </c>
      <c r="CO3" s="115"/>
      <c r="CP3" s="115" t="s">
        <v>177</v>
      </c>
      <c r="CQ3" s="115"/>
      <c r="CR3" s="115" t="s">
        <v>178</v>
      </c>
      <c r="CS3" s="115"/>
      <c r="CT3" s="115" t="s">
        <v>179</v>
      </c>
      <c r="CU3" s="115"/>
      <c r="CV3" s="115" t="s">
        <v>180</v>
      </c>
      <c r="CW3" s="115"/>
      <c r="CX3" s="115" t="s">
        <v>181</v>
      </c>
      <c r="CY3" s="115"/>
      <c r="CZ3" s="115" t="s">
        <v>182</v>
      </c>
      <c r="DA3" s="115"/>
      <c r="DB3" s="115" t="s">
        <v>183</v>
      </c>
      <c r="DC3" s="115"/>
      <c r="DD3" s="115" t="s">
        <v>184</v>
      </c>
      <c r="DE3" s="115"/>
      <c r="DF3" s="115" t="s">
        <v>185</v>
      </c>
      <c r="DG3" s="115"/>
      <c r="DH3" s="115" t="s">
        <v>186</v>
      </c>
      <c r="DI3" s="115"/>
      <c r="DJ3" s="115" t="s">
        <v>187</v>
      </c>
      <c r="DK3" s="115"/>
      <c r="DL3" s="115" t="s">
        <v>188</v>
      </c>
      <c r="DM3" s="115"/>
      <c r="DN3" s="115" t="s">
        <v>189</v>
      </c>
      <c r="DO3" s="115"/>
      <c r="DP3" s="115" t="s">
        <v>190</v>
      </c>
      <c r="DQ3" s="115"/>
      <c r="DR3" s="115" t="s">
        <v>191</v>
      </c>
      <c r="DS3" s="115"/>
      <c r="DT3" s="115" t="s">
        <v>192</v>
      </c>
      <c r="DU3" s="115"/>
      <c r="DV3" s="115" t="s">
        <v>193</v>
      </c>
      <c r="DW3" s="115"/>
      <c r="DX3" s="115" t="s">
        <v>194</v>
      </c>
      <c r="DY3" s="115"/>
      <c r="DZ3" s="115" t="s">
        <v>195</v>
      </c>
      <c r="EA3" s="115"/>
      <c r="EB3" s="115" t="s">
        <v>196</v>
      </c>
      <c r="EC3" s="115"/>
      <c r="ED3" s="115" t="s">
        <v>197</v>
      </c>
      <c r="EE3" s="115"/>
      <c r="EF3" s="115" t="s">
        <v>198</v>
      </c>
      <c r="EG3" s="115"/>
      <c r="EH3" s="115" t="s">
        <v>199</v>
      </c>
      <c r="EI3" s="115"/>
      <c r="EJ3" s="115" t="s">
        <v>200</v>
      </c>
      <c r="EK3" s="115"/>
      <c r="EL3" s="115" t="s">
        <v>201</v>
      </c>
      <c r="EM3" s="115"/>
      <c r="EN3" s="115" t="s">
        <v>202</v>
      </c>
      <c r="EO3" s="115"/>
      <c r="EP3" s="115" t="s">
        <v>203</v>
      </c>
      <c r="EQ3" s="115"/>
      <c r="ER3" s="118"/>
      <c r="ES3" s="118"/>
      <c r="ET3" s="118"/>
      <c r="EU3" s="50"/>
    </row>
    <row r="4" spans="1:152" s="1" customFormat="1" ht="15.75" thickBot="1" x14ac:dyDescent="0.3">
      <c r="A4" s="122"/>
      <c r="B4" s="122"/>
      <c r="C4" s="117"/>
      <c r="D4" s="124"/>
      <c r="E4" s="126"/>
      <c r="F4" s="51" t="s">
        <v>4</v>
      </c>
      <c r="G4" s="51" t="s">
        <v>204</v>
      </c>
      <c r="H4" s="51" t="s">
        <v>4</v>
      </c>
      <c r="I4" s="51" t="s">
        <v>204</v>
      </c>
      <c r="J4" s="51" t="s">
        <v>4</v>
      </c>
      <c r="K4" s="51" t="s">
        <v>204</v>
      </c>
      <c r="L4" s="51" t="s">
        <v>4</v>
      </c>
      <c r="M4" s="51" t="s">
        <v>204</v>
      </c>
      <c r="N4" s="51" t="s">
        <v>4</v>
      </c>
      <c r="O4" s="51" t="s">
        <v>204</v>
      </c>
      <c r="P4" s="51" t="s">
        <v>4</v>
      </c>
      <c r="Q4" s="51" t="s">
        <v>204</v>
      </c>
      <c r="R4" s="51" t="s">
        <v>4</v>
      </c>
      <c r="S4" s="51" t="s">
        <v>204</v>
      </c>
      <c r="T4" s="51" t="s">
        <v>4</v>
      </c>
      <c r="U4" s="51" t="s">
        <v>204</v>
      </c>
      <c r="V4" s="51" t="s">
        <v>4</v>
      </c>
      <c r="W4" s="51" t="s">
        <v>204</v>
      </c>
      <c r="X4" s="51" t="s">
        <v>4</v>
      </c>
      <c r="Y4" s="51" t="s">
        <v>204</v>
      </c>
      <c r="Z4" s="51" t="s">
        <v>4</v>
      </c>
      <c r="AA4" s="51" t="s">
        <v>204</v>
      </c>
      <c r="AB4" s="51" t="s">
        <v>4</v>
      </c>
      <c r="AC4" s="51" t="s">
        <v>204</v>
      </c>
      <c r="AD4" s="51" t="s">
        <v>4</v>
      </c>
      <c r="AE4" s="51" t="s">
        <v>204</v>
      </c>
      <c r="AF4" s="51" t="s">
        <v>4</v>
      </c>
      <c r="AG4" s="51" t="s">
        <v>204</v>
      </c>
      <c r="AH4" s="51" t="s">
        <v>4</v>
      </c>
      <c r="AI4" s="51" t="s">
        <v>204</v>
      </c>
      <c r="AJ4" s="51" t="s">
        <v>4</v>
      </c>
      <c r="AK4" s="51" t="s">
        <v>204</v>
      </c>
      <c r="AL4" s="51" t="s">
        <v>4</v>
      </c>
      <c r="AM4" s="51" t="s">
        <v>204</v>
      </c>
      <c r="AN4" s="51" t="s">
        <v>4</v>
      </c>
      <c r="AO4" s="51" t="s">
        <v>204</v>
      </c>
      <c r="AP4" s="51" t="s">
        <v>4</v>
      </c>
      <c r="AQ4" s="51" t="s">
        <v>204</v>
      </c>
      <c r="AR4" s="51" t="s">
        <v>4</v>
      </c>
      <c r="AS4" s="51" t="s">
        <v>204</v>
      </c>
      <c r="AT4" s="51" t="s">
        <v>4</v>
      </c>
      <c r="AU4" s="51" t="s">
        <v>204</v>
      </c>
      <c r="AV4" s="51" t="s">
        <v>4</v>
      </c>
      <c r="AW4" s="51" t="s">
        <v>204</v>
      </c>
      <c r="AX4" s="51" t="s">
        <v>4</v>
      </c>
      <c r="AY4" s="51" t="s">
        <v>204</v>
      </c>
      <c r="AZ4" s="51" t="s">
        <v>4</v>
      </c>
      <c r="BA4" s="51" t="s">
        <v>204</v>
      </c>
      <c r="BB4" s="51" t="s">
        <v>4</v>
      </c>
      <c r="BC4" s="51" t="s">
        <v>204</v>
      </c>
      <c r="BD4" s="51" t="s">
        <v>4</v>
      </c>
      <c r="BE4" s="51" t="s">
        <v>204</v>
      </c>
      <c r="BF4" s="51" t="s">
        <v>4</v>
      </c>
      <c r="BG4" s="51" t="s">
        <v>204</v>
      </c>
      <c r="BH4" s="51" t="s">
        <v>4</v>
      </c>
      <c r="BI4" s="51" t="s">
        <v>204</v>
      </c>
      <c r="BJ4" s="51" t="s">
        <v>4</v>
      </c>
      <c r="BK4" s="51" t="s">
        <v>204</v>
      </c>
      <c r="BL4" s="51" t="s">
        <v>4</v>
      </c>
      <c r="BM4" s="51" t="s">
        <v>204</v>
      </c>
      <c r="BN4" s="51" t="s">
        <v>4</v>
      </c>
      <c r="BO4" s="51" t="s">
        <v>204</v>
      </c>
      <c r="BP4" s="51" t="s">
        <v>4</v>
      </c>
      <c r="BQ4" s="51" t="s">
        <v>204</v>
      </c>
      <c r="BR4" s="51" t="s">
        <v>4</v>
      </c>
      <c r="BS4" s="51" t="s">
        <v>204</v>
      </c>
      <c r="BT4" s="51" t="s">
        <v>4</v>
      </c>
      <c r="BU4" s="51" t="s">
        <v>204</v>
      </c>
      <c r="BV4" s="51" t="s">
        <v>4</v>
      </c>
      <c r="BW4" s="51" t="s">
        <v>204</v>
      </c>
      <c r="BX4" s="51" t="s">
        <v>4</v>
      </c>
      <c r="BY4" s="51" t="s">
        <v>204</v>
      </c>
      <c r="BZ4" s="51" t="s">
        <v>4</v>
      </c>
      <c r="CA4" s="51" t="s">
        <v>204</v>
      </c>
      <c r="CB4" s="51" t="s">
        <v>4</v>
      </c>
      <c r="CC4" s="51" t="s">
        <v>204</v>
      </c>
      <c r="CD4" s="51" t="s">
        <v>4</v>
      </c>
      <c r="CE4" s="51" t="s">
        <v>204</v>
      </c>
      <c r="CF4" s="51" t="s">
        <v>4</v>
      </c>
      <c r="CG4" s="51" t="s">
        <v>204</v>
      </c>
      <c r="CH4" s="51" t="s">
        <v>4</v>
      </c>
      <c r="CI4" s="51" t="s">
        <v>204</v>
      </c>
      <c r="CJ4" s="51" t="s">
        <v>4</v>
      </c>
      <c r="CK4" s="51" t="s">
        <v>204</v>
      </c>
      <c r="CL4" s="51" t="s">
        <v>4</v>
      </c>
      <c r="CM4" s="51" t="s">
        <v>204</v>
      </c>
      <c r="CN4" s="51" t="s">
        <v>4</v>
      </c>
      <c r="CO4" s="51" t="s">
        <v>204</v>
      </c>
      <c r="CP4" s="51" t="s">
        <v>4</v>
      </c>
      <c r="CQ4" s="51" t="s">
        <v>204</v>
      </c>
      <c r="CR4" s="51" t="s">
        <v>4</v>
      </c>
      <c r="CS4" s="51" t="s">
        <v>204</v>
      </c>
      <c r="CT4" s="51" t="s">
        <v>4</v>
      </c>
      <c r="CU4" s="51" t="s">
        <v>204</v>
      </c>
      <c r="CV4" s="51" t="s">
        <v>4</v>
      </c>
      <c r="CW4" s="51" t="s">
        <v>204</v>
      </c>
      <c r="CX4" s="51" t="s">
        <v>4</v>
      </c>
      <c r="CY4" s="51" t="s">
        <v>204</v>
      </c>
      <c r="CZ4" s="51" t="s">
        <v>4</v>
      </c>
      <c r="DA4" s="51" t="s">
        <v>204</v>
      </c>
      <c r="DB4" s="51" t="s">
        <v>4</v>
      </c>
      <c r="DC4" s="51" t="s">
        <v>204</v>
      </c>
      <c r="DD4" s="51" t="s">
        <v>4</v>
      </c>
      <c r="DE4" s="51" t="s">
        <v>204</v>
      </c>
      <c r="DF4" s="51" t="s">
        <v>4</v>
      </c>
      <c r="DG4" s="51" t="s">
        <v>204</v>
      </c>
      <c r="DH4" s="51" t="s">
        <v>4</v>
      </c>
      <c r="DI4" s="51" t="s">
        <v>204</v>
      </c>
      <c r="DJ4" s="51" t="s">
        <v>4</v>
      </c>
      <c r="DK4" s="51" t="s">
        <v>204</v>
      </c>
      <c r="DL4" s="51" t="s">
        <v>4</v>
      </c>
      <c r="DM4" s="51" t="s">
        <v>204</v>
      </c>
      <c r="DN4" s="51" t="s">
        <v>4</v>
      </c>
      <c r="DO4" s="51" t="s">
        <v>204</v>
      </c>
      <c r="DP4" s="51" t="s">
        <v>4</v>
      </c>
      <c r="DQ4" s="51" t="s">
        <v>204</v>
      </c>
      <c r="DR4" s="51" t="s">
        <v>4</v>
      </c>
      <c r="DS4" s="51" t="s">
        <v>204</v>
      </c>
      <c r="DT4" s="51" t="s">
        <v>4</v>
      </c>
      <c r="DU4" s="51" t="s">
        <v>204</v>
      </c>
      <c r="DV4" s="51" t="s">
        <v>4</v>
      </c>
      <c r="DW4" s="51" t="s">
        <v>204</v>
      </c>
      <c r="DX4" s="51" t="s">
        <v>4</v>
      </c>
      <c r="DY4" s="51" t="s">
        <v>204</v>
      </c>
      <c r="DZ4" s="51" t="s">
        <v>4</v>
      </c>
      <c r="EA4" s="51" t="s">
        <v>204</v>
      </c>
      <c r="EB4" s="51" t="s">
        <v>4</v>
      </c>
      <c r="EC4" s="51" t="s">
        <v>204</v>
      </c>
      <c r="ED4" s="51" t="s">
        <v>4</v>
      </c>
      <c r="EE4" s="51" t="s">
        <v>204</v>
      </c>
      <c r="EF4" s="51" t="s">
        <v>4</v>
      </c>
      <c r="EG4" s="51" t="s">
        <v>204</v>
      </c>
      <c r="EH4" s="51" t="s">
        <v>4</v>
      </c>
      <c r="EI4" s="51" t="s">
        <v>204</v>
      </c>
      <c r="EJ4" s="51" t="s">
        <v>4</v>
      </c>
      <c r="EK4" s="51" t="s">
        <v>204</v>
      </c>
      <c r="EL4" s="51" t="s">
        <v>4</v>
      </c>
      <c r="EM4" s="51" t="s">
        <v>204</v>
      </c>
      <c r="EN4" s="51" t="s">
        <v>4</v>
      </c>
      <c r="EO4" s="51" t="s">
        <v>204</v>
      </c>
      <c r="EP4" s="51" t="s">
        <v>4</v>
      </c>
      <c r="EQ4" s="51" t="s">
        <v>204</v>
      </c>
      <c r="ER4" s="118"/>
      <c r="ES4" s="118"/>
      <c r="ET4" s="118"/>
      <c r="EU4" s="50" t="s">
        <v>241</v>
      </c>
    </row>
    <row r="5" spans="1:152" ht="15.75" thickBot="1" x14ac:dyDescent="0.3">
      <c r="A5" s="35" t="s">
        <v>5</v>
      </c>
      <c r="B5" s="35" t="s">
        <v>6</v>
      </c>
      <c r="C5" s="35" t="s">
        <v>11</v>
      </c>
      <c r="D5" s="96">
        <v>43272</v>
      </c>
      <c r="E5" s="35" t="s">
        <v>12</v>
      </c>
      <c r="F5" s="38" t="s">
        <v>9</v>
      </c>
      <c r="G5" s="38">
        <f t="shared" ref="G5:G35" si="0">IF(F5="M",0,IF(F5="I",2,IF(F5="B",4,IF(F5="E",5))))</f>
        <v>4</v>
      </c>
      <c r="H5" s="38" t="s">
        <v>9</v>
      </c>
      <c r="I5" s="38">
        <f t="shared" ref="I5:I35" si="1">IF(H5="M",0,IF(H5="I",2,IF(H5="B",4,IF(H5="E",5))))</f>
        <v>4</v>
      </c>
      <c r="J5" s="38" t="s">
        <v>9</v>
      </c>
      <c r="K5" s="38">
        <f t="shared" ref="K5:K35" si="2">IF(J5="M",0,IF(J5="I",2,IF(J5="B",4,IF(J5="E",5))))</f>
        <v>4</v>
      </c>
      <c r="L5" s="38" t="s">
        <v>9</v>
      </c>
      <c r="M5" s="38">
        <f t="shared" ref="M5:M35" si="3">IF(L5="M",0,IF(L5="I",2,IF(L5="B",4,IF(L5="E",5))))</f>
        <v>4</v>
      </c>
      <c r="N5" s="38" t="s">
        <v>9</v>
      </c>
      <c r="O5" s="38">
        <f t="shared" ref="O5:O35" si="4">IF(N5="M",0,IF(N5="I",2,IF(N5="B",4,IF(N5="E",5))))</f>
        <v>4</v>
      </c>
      <c r="P5" s="38" t="s">
        <v>9</v>
      </c>
      <c r="Q5" s="38">
        <f t="shared" ref="Q5:Q35" si="5">IF(P5="M",0,IF(P5="I",2,IF(P5="B",4,IF(P5="E",5))))</f>
        <v>4</v>
      </c>
      <c r="R5" s="38" t="s">
        <v>9</v>
      </c>
      <c r="S5" s="38">
        <f t="shared" ref="S5:S68" si="6">IF(R5="M",0,IF(R5="I",2,IF(R5="B",4,IF(R5="E",5))))</f>
        <v>4</v>
      </c>
      <c r="T5" s="38" t="s">
        <v>9</v>
      </c>
      <c r="U5" s="38">
        <f t="shared" ref="U5:U68" si="7">IF(T5="M",0,IF(T5="I",2,IF(T5="B",4,IF(T5="E",5))))</f>
        <v>4</v>
      </c>
      <c r="V5" s="38" t="s">
        <v>8</v>
      </c>
      <c r="W5" s="38">
        <f t="shared" ref="W5:W68" si="8">IF(V5="M",0,IF(V5="I",2,IF(V5="B",4,IF(V5="E",5))))</f>
        <v>2</v>
      </c>
      <c r="X5" s="38" t="s">
        <v>9</v>
      </c>
      <c r="Y5" s="38">
        <f t="shared" ref="Y5:Y68" si="9">IF(X5="M",0,IF(X5="I",2,IF(X5="B",4,IF(X5="E",5))))</f>
        <v>4</v>
      </c>
      <c r="Z5" s="38" t="s">
        <v>9</v>
      </c>
      <c r="AA5" s="38">
        <f t="shared" ref="AA5:AA68" si="10">IF(Z5="M",0,IF(Z5="I",2,IF(Z5="B",4,IF(Z5="E",5))))</f>
        <v>4</v>
      </c>
      <c r="AB5" s="38" t="s">
        <v>8</v>
      </c>
      <c r="AC5" s="38">
        <f t="shared" ref="AC5:AC68" si="11">IF(AB5="M",0,IF(AB5="I",2,IF(AB5="B",4,IF(AB5="E",5))))</f>
        <v>2</v>
      </c>
      <c r="AD5" s="38" t="s">
        <v>8</v>
      </c>
      <c r="AE5" s="38">
        <f t="shared" ref="AE5:AE68" si="12">IF(AD5="M",0,IF(AD5="I",2,IF(AD5="B",4,IF(AD5="E",5))))</f>
        <v>2</v>
      </c>
      <c r="AF5" s="38" t="s">
        <v>9</v>
      </c>
      <c r="AG5" s="38">
        <f t="shared" ref="AG5:AG68" si="13">IF(AF5="M",0,IF(AF5="I",2,IF(AF5="B",4,IF(AF5="E",5))))</f>
        <v>4</v>
      </c>
      <c r="AH5" s="38" t="s">
        <v>9</v>
      </c>
      <c r="AI5" s="38">
        <f t="shared" ref="AI5:AI68" si="14">IF(AH5="M",0,IF(AH5="I",2,IF(AH5="B",4,IF(AH5="E",5))))</f>
        <v>4</v>
      </c>
      <c r="AJ5" s="38" t="s">
        <v>9</v>
      </c>
      <c r="AK5" s="38">
        <f t="shared" ref="AK5:AK68" si="15">IF(AJ5="M",0,IF(AJ5="I",2,IF(AJ5="B",4,IF(AJ5="E",5))))</f>
        <v>4</v>
      </c>
      <c r="AL5" s="38" t="s">
        <v>9</v>
      </c>
      <c r="AM5" s="38">
        <f t="shared" ref="AM5:AM68" si="16">IF(AL5="M",0,IF(AL5="I",2,IF(AL5="B",4,IF(AL5="E",5))))</f>
        <v>4</v>
      </c>
      <c r="AN5" s="38" t="s">
        <v>9</v>
      </c>
      <c r="AO5" s="38">
        <f t="shared" ref="AO5:AO68" si="17">IF(AN5="M",0,IF(AN5="I",2,IF(AN5="B",4,IF(AN5="E",5))))</f>
        <v>4</v>
      </c>
      <c r="AP5" s="38" t="s">
        <v>9</v>
      </c>
      <c r="AQ5" s="38">
        <f t="shared" ref="AQ5:AQ68" si="18">IF(AP5="M",0,IF(AP5="I",2,IF(AP5="B",4,IF(AP5="E",5))))</f>
        <v>4</v>
      </c>
      <c r="AR5" s="38" t="s">
        <v>9</v>
      </c>
      <c r="AS5" s="38">
        <f t="shared" ref="AS5:AS68" si="19">IF(AR5="M",0,IF(AR5="I",2,IF(AR5="B",4,IF(AR5="E",5))))</f>
        <v>4</v>
      </c>
      <c r="AT5" s="38" t="s">
        <v>9</v>
      </c>
      <c r="AU5" s="38">
        <f t="shared" ref="AU5:AU68" si="20">IF(AT5="M",0,IF(AT5="I",2,IF(AT5="B",4,IF(AT5="E",5))))</f>
        <v>4</v>
      </c>
      <c r="AV5" s="38" t="s">
        <v>9</v>
      </c>
      <c r="AW5" s="38">
        <f t="shared" ref="AW5:BA68" si="21">IF(AV5="M",0,IF(AV5="I",2,IF(AV5="B",4,IF(AV5="E",5))))</f>
        <v>4</v>
      </c>
      <c r="AX5" s="38" t="s">
        <v>9</v>
      </c>
      <c r="AY5" s="38">
        <f t="shared" si="21"/>
        <v>4</v>
      </c>
      <c r="AZ5" s="38" t="s">
        <v>9</v>
      </c>
      <c r="BA5" s="38">
        <f t="shared" si="21"/>
        <v>4</v>
      </c>
      <c r="BB5" s="38" t="s">
        <v>8</v>
      </c>
      <c r="BC5" s="38">
        <f t="shared" ref="BC5:BC68" si="22">IF(BB5="M",0,IF(BB5="I",2,IF(BB5="B",4,IF(BB5="E",5))))</f>
        <v>2</v>
      </c>
      <c r="BD5" s="38" t="s">
        <v>9</v>
      </c>
      <c r="BE5" s="38">
        <f t="shared" ref="BE5:BE68" si="23">IF(BD5="M",0,IF(BD5="I",2,IF(BD5="B",4,IF(BD5="E",5))))</f>
        <v>4</v>
      </c>
      <c r="BF5" s="38" t="s">
        <v>9</v>
      </c>
      <c r="BG5" s="38">
        <f t="shared" ref="BG5:BG68" si="24">IF(BF5="M",0,IF(BF5="I",2,IF(BF5="B",4,IF(BF5="E",5))))</f>
        <v>4</v>
      </c>
      <c r="BH5" s="38" t="s">
        <v>9</v>
      </c>
      <c r="BI5" s="38">
        <f t="shared" ref="BI5:BI68" si="25">IF(BH5="M",0,IF(BH5="I",2,IF(BH5="B",4,IF(BH5="E",5))))</f>
        <v>4</v>
      </c>
      <c r="BJ5" s="38" t="s">
        <v>8</v>
      </c>
      <c r="BK5" s="38">
        <f t="shared" ref="BK5:BK68" si="26">IF(BJ5="M",0,IF(BJ5="I",2,IF(BJ5="B",4,IF(BJ5="E",5))))</f>
        <v>2</v>
      </c>
      <c r="BL5" s="38" t="s">
        <v>9</v>
      </c>
      <c r="BM5" s="38">
        <f t="shared" ref="BM5:BM68" si="27">IF(BL5="M",0,IF(BL5="I",2,IF(BL5="B",4,IF(BL5="E",5))))</f>
        <v>4</v>
      </c>
      <c r="BN5" s="38" t="s">
        <v>8</v>
      </c>
      <c r="BO5" s="38">
        <f t="shared" ref="BO5:BO68" si="28">IF(BN5="M",0,IF(BN5="I",2,IF(BN5="B",4,IF(BN5="E",5))))</f>
        <v>2</v>
      </c>
      <c r="BP5" s="38" t="s">
        <v>8</v>
      </c>
      <c r="BQ5" s="38">
        <f t="shared" ref="BQ5:BQ68" si="29">IF(BP5="M",0,IF(BP5="I",2,IF(BP5="B",4,IF(BP5="E",5))))</f>
        <v>2</v>
      </c>
      <c r="BR5" s="38" t="s">
        <v>9</v>
      </c>
      <c r="BS5" s="38">
        <f t="shared" ref="BS5:BS68" si="30">IF(BR5="M",0,IF(BR5="I",2,IF(BR5="B",4,IF(BR5="E",5))))</f>
        <v>4</v>
      </c>
      <c r="BT5" s="38" t="s">
        <v>9</v>
      </c>
      <c r="BU5" s="38">
        <f t="shared" ref="BU5:BU68" si="31">IF(BT5="M",0,IF(BT5="I",2,IF(BT5="B",4,IF(BT5="E",5))))</f>
        <v>4</v>
      </c>
      <c r="BV5" s="38" t="s">
        <v>9</v>
      </c>
      <c r="BW5" s="38">
        <f t="shared" ref="BW5:BW68" si="32">IF(BV5="M",0,IF(BV5="I",2,IF(BV5="B",4,IF(BV5="E",5))))</f>
        <v>4</v>
      </c>
      <c r="BX5" s="38" t="s">
        <v>9</v>
      </c>
      <c r="BY5" s="38">
        <f t="shared" ref="BY5:BY68" si="33">IF(BX5="M",0,IF(BX5="I",2,IF(BX5="B",4,IF(BX5="E",5))))</f>
        <v>4</v>
      </c>
      <c r="BZ5" s="38" t="s">
        <v>9</v>
      </c>
      <c r="CA5" s="38">
        <f t="shared" ref="CA5:CA68" si="34">IF(BZ5="M",0,IF(BZ5="I",2,IF(BZ5="B",4,IF(BZ5="E",5))))</f>
        <v>4</v>
      </c>
      <c r="CB5" s="38" t="s">
        <v>9</v>
      </c>
      <c r="CC5" s="38">
        <f t="shared" ref="CC5:CC68" si="35">IF(CB5="M",0,IF(CB5="I",2,IF(CB5="B",4,IF(CB5="E",5))))</f>
        <v>4</v>
      </c>
      <c r="CD5" s="38" t="s">
        <v>9</v>
      </c>
      <c r="CE5" s="38">
        <f t="shared" ref="CE5:CE68" si="36">IF(CD5="M",0,IF(CD5="I",2,IF(CD5="B",4,IF(CD5="E",5))))</f>
        <v>4</v>
      </c>
      <c r="CF5" s="38" t="s">
        <v>9</v>
      </c>
      <c r="CG5" s="38">
        <f t="shared" ref="CG5:CG68" si="37">IF(CF5="M",0,IF(CF5="I",2,IF(CF5="B",4,IF(CF5="E",5))))</f>
        <v>4</v>
      </c>
      <c r="CH5" s="38" t="s">
        <v>9</v>
      </c>
      <c r="CI5" s="38">
        <f t="shared" ref="CI5:CI68" si="38">IF(CH5="M",0,IF(CH5="I",2,IF(CH5="B",4,IF(CH5="E",5))))</f>
        <v>4</v>
      </c>
      <c r="CJ5" s="38" t="s">
        <v>9</v>
      </c>
      <c r="CK5" s="38">
        <f t="shared" ref="CK5:CK68" si="39">IF(CJ5="M",0,IF(CJ5="I",2,IF(CJ5="B",4,IF(CJ5="E",5))))</f>
        <v>4</v>
      </c>
      <c r="CL5" s="38" t="s">
        <v>9</v>
      </c>
      <c r="CM5" s="38">
        <f t="shared" ref="CM5:CM68" si="40">IF(CL5="M",0,IF(CL5="I",2,IF(CL5="B",4,IF(CL5="E",5))))</f>
        <v>4</v>
      </c>
      <c r="CN5" s="38" t="s">
        <v>8</v>
      </c>
      <c r="CO5" s="38">
        <f t="shared" ref="CO5:CO68" si="41">IF(CN5="M",0,IF(CN5="I",2,IF(CN5="B",4,IF(CN5="E",5))))</f>
        <v>2</v>
      </c>
      <c r="CP5" s="38" t="s">
        <v>8</v>
      </c>
      <c r="CQ5" s="38">
        <f t="shared" ref="CQ5:CQ68" si="42">IF(CP5="M",0,IF(CP5="I",2,IF(CP5="B",4,IF(CP5="E",5))))</f>
        <v>2</v>
      </c>
      <c r="CR5" s="38" t="s">
        <v>8</v>
      </c>
      <c r="CS5" s="38">
        <f t="shared" ref="CS5:CS68" si="43">IF(CR5="M",0,IF(CR5="I",2,IF(CR5="B",4,IF(CR5="E",5))))</f>
        <v>2</v>
      </c>
      <c r="CT5" s="38" t="s">
        <v>9</v>
      </c>
      <c r="CU5" s="38">
        <f t="shared" ref="CU5:CU68" si="44">IF(CT5="M",0,IF(CT5="I",2,IF(CT5="B",4,IF(CT5="E",5))))</f>
        <v>4</v>
      </c>
      <c r="CV5" s="38" t="s">
        <v>9</v>
      </c>
      <c r="CW5" s="38">
        <f t="shared" ref="CW5:CW68" si="45">IF(CV5="M",0,IF(CV5="I",2,IF(CV5="B",4,IF(CV5="E",5))))</f>
        <v>4</v>
      </c>
      <c r="CX5" s="38" t="s">
        <v>9</v>
      </c>
      <c r="CY5" s="38">
        <f t="shared" ref="CY5:CY68" si="46">IF(CX5="M",0,IF(CX5="I",2,IF(CX5="B",4,IF(CX5="E",5))))</f>
        <v>4</v>
      </c>
      <c r="CZ5" s="38" t="s">
        <v>9</v>
      </c>
      <c r="DA5" s="38">
        <f t="shared" ref="DA5:DA68" si="47">IF(CZ5="M",0,IF(CZ5="I",2,IF(CZ5="B",4,IF(CZ5="E",5))))</f>
        <v>4</v>
      </c>
      <c r="DB5" s="38" t="s">
        <v>9</v>
      </c>
      <c r="DC5" s="38">
        <f t="shared" ref="DC5:DC68" si="48">IF(DB5="M",0,IF(DB5="I",2,IF(DB5="B",4,IF(DB5="E",5))))</f>
        <v>4</v>
      </c>
      <c r="DD5" s="38" t="s">
        <v>9</v>
      </c>
      <c r="DE5" s="38">
        <f t="shared" ref="DE5:DE68" si="49">IF(DD5="M",0,IF(DD5="I",2,IF(DD5="B",4,IF(DD5="E",5))))</f>
        <v>4</v>
      </c>
      <c r="DF5" s="38" t="s">
        <v>9</v>
      </c>
      <c r="DG5" s="38">
        <f t="shared" ref="DG5:DG68" si="50">IF(DF5="M",0,IF(DF5="I",2,IF(DF5="B",4,IF(DF5="E",5))))</f>
        <v>4</v>
      </c>
      <c r="DH5" s="38" t="s">
        <v>9</v>
      </c>
      <c r="DI5" s="38">
        <f t="shared" ref="DI5:DI68" si="51">IF(DH5="M",0,IF(DH5="I",2,IF(DH5="B",4,IF(DH5="E",5))))</f>
        <v>4</v>
      </c>
      <c r="DJ5" s="38" t="s">
        <v>9</v>
      </c>
      <c r="DK5" s="38">
        <f t="shared" ref="DK5:DK68" si="52">IF(DJ5="M",0,IF(DJ5="I",2,IF(DJ5="B",4,IF(DJ5="E",5))))</f>
        <v>4</v>
      </c>
      <c r="DL5" s="38" t="s">
        <v>9</v>
      </c>
      <c r="DM5" s="38">
        <f t="shared" ref="DM5:DM68" si="53">IF(DL5="M",0,IF(DL5="I",2,IF(DL5="B",4,IF(DL5="E",5))))</f>
        <v>4</v>
      </c>
      <c r="DN5" s="38" t="s">
        <v>9</v>
      </c>
      <c r="DO5" s="38">
        <f t="shared" ref="DO5:DO68" si="54">IF(DN5="M",0,IF(DN5="I",2,IF(DN5="B",4,IF(DN5="E",5))))</f>
        <v>4</v>
      </c>
      <c r="DP5" s="38" t="s">
        <v>7</v>
      </c>
      <c r="DQ5" s="38">
        <f t="shared" ref="DQ5:DQ68" si="55">IF(DP5="M",0,IF(DP5="I",2,IF(DP5="B",4,IF(DP5="E",5))))</f>
        <v>0</v>
      </c>
      <c r="DR5" s="38" t="s">
        <v>9</v>
      </c>
      <c r="DS5" s="38">
        <f t="shared" ref="DS5:DS68" si="56">IF(DR5="M",0,IF(DR5="I",2,IF(DR5="B",4,IF(DR5="E",5))))</f>
        <v>4</v>
      </c>
      <c r="DT5" s="38" t="s">
        <v>9</v>
      </c>
      <c r="DU5" s="38">
        <f t="shared" ref="DU5:DU68" si="57">IF(DT5="M",0,IF(DT5="I",2,IF(DT5="B",4,IF(DT5="E",5))))</f>
        <v>4</v>
      </c>
      <c r="DV5" s="38" t="s">
        <v>9</v>
      </c>
      <c r="DW5" s="38">
        <f t="shared" ref="DW5:DW68" si="58">IF(DV5="M",0,IF(DV5="I",2,IF(DV5="B",4,IF(DV5="E",5))))</f>
        <v>4</v>
      </c>
      <c r="DX5" s="38" t="s">
        <v>9</v>
      </c>
      <c r="DY5" s="38">
        <f t="shared" ref="DY5:DY68" si="59">IF(DX5="M",0,IF(DX5="I",2,IF(DX5="B",4,IF(DX5="E",5))))</f>
        <v>4</v>
      </c>
      <c r="DZ5" s="38" t="s">
        <v>9</v>
      </c>
      <c r="EA5" s="38">
        <f t="shared" ref="EA5:EA68" si="60">IF(DZ5="M",0,IF(DZ5="I",2,IF(DZ5="B",4,IF(DZ5="E",5))))</f>
        <v>4</v>
      </c>
      <c r="EB5" s="38" t="s">
        <v>9</v>
      </c>
      <c r="EC5" s="38">
        <f t="shared" ref="EC5:EC68" si="61">IF(EB5="M",0,IF(EB5="I",2,IF(EB5="B",4,IF(EB5="E",5))))</f>
        <v>4</v>
      </c>
      <c r="ED5" s="38" t="s">
        <v>9</v>
      </c>
      <c r="EE5" s="38">
        <f t="shared" ref="EE5:EE68" si="62">IF(ED5="M",0,IF(ED5="I",2,IF(ED5="B",4,IF(ED5="E",5))))</f>
        <v>4</v>
      </c>
      <c r="EF5" s="38" t="s">
        <v>7</v>
      </c>
      <c r="EG5" s="38">
        <f t="shared" ref="EG5:EG68" si="63">IF(EF5="M",0,IF(EF5="I",2,IF(EF5="B",4,IF(EF5="E",5))))</f>
        <v>0</v>
      </c>
      <c r="EH5" s="38" t="s">
        <v>7</v>
      </c>
      <c r="EI5" s="38">
        <f t="shared" ref="EI5:EI68" si="64">IF(EH5="M",0,IF(EH5="I",2,IF(EH5="B",4,IF(EH5="E",5))))</f>
        <v>0</v>
      </c>
      <c r="EJ5" s="38" t="s">
        <v>7</v>
      </c>
      <c r="EK5" s="38">
        <f t="shared" ref="EK5:EK68" si="65">IF(EJ5="M",0,IF(EJ5="I",2,IF(EJ5="B",4,IF(EJ5="E",5))))</f>
        <v>0</v>
      </c>
      <c r="EL5" s="38" t="s">
        <v>8</v>
      </c>
      <c r="EM5" s="38">
        <f t="shared" ref="EM5:EM68" si="66">IF(EL5="M",0,IF(EL5="I",2,IF(EL5="B",4,IF(EL5="E",5))))</f>
        <v>2</v>
      </c>
      <c r="EN5" s="38" t="s">
        <v>8</v>
      </c>
      <c r="EO5" s="38">
        <f t="shared" ref="EO5:EO68" si="67">IF(EN5="M",0,IF(EN5="I",2,IF(EN5="B",4,IF(EN5="E",5))))</f>
        <v>2</v>
      </c>
      <c r="EP5" s="38" t="s">
        <v>7</v>
      </c>
      <c r="EQ5" s="38">
        <f t="shared" ref="EQ5:EQ68" si="68">IF(EP5="M",0,IF(EP5="I",2,IF(EP5="B",4,IF(EP5="E",5))))</f>
        <v>0</v>
      </c>
      <c r="ER5" s="98">
        <f t="shared" ref="ER5:ER68" si="69">+SUM(F5:EQ5)</f>
        <v>240</v>
      </c>
      <c r="ES5" s="52">
        <f t="shared" ref="ES5:ES68" si="70">+ER5/$EV$1</f>
        <v>0.676056338028169</v>
      </c>
      <c r="ET5" s="38" t="str">
        <f t="shared" ref="ET5:ET68" si="71">IF(ES5&gt;60%,"Autonome","Non Autonome")</f>
        <v>Autonome</v>
      </c>
      <c r="EU5" s="95" t="str">
        <f>1&amp;"/"&amp;MONTH(D5)&amp;"/"&amp;YEAR(D5)</f>
        <v>1/6/2018</v>
      </c>
    </row>
    <row r="6" spans="1:152" ht="15.75" thickBot="1" x14ac:dyDescent="0.3">
      <c r="A6" s="35" t="s">
        <v>13</v>
      </c>
      <c r="B6" s="35" t="s">
        <v>90</v>
      </c>
      <c r="C6" s="35" t="s">
        <v>67</v>
      </c>
      <c r="D6" s="96">
        <v>43253</v>
      </c>
      <c r="E6" s="35" t="s">
        <v>91</v>
      </c>
      <c r="F6" s="38" t="s">
        <v>10</v>
      </c>
      <c r="G6" s="38">
        <f>IF(F6="M",0,IF(F6="I",2,IF(F6="B",4,IF(F6="E",5))))</f>
        <v>5</v>
      </c>
      <c r="H6" s="38" t="s">
        <v>10</v>
      </c>
      <c r="I6" s="38">
        <f>IF(H6="M",0,IF(H6="I",2,IF(H6="B",4,IF(H6="E",5))))</f>
        <v>5</v>
      </c>
      <c r="J6" s="38" t="s">
        <v>10</v>
      </c>
      <c r="K6" s="38">
        <f>IF(J6="M",0,IF(J6="I",2,IF(J6="B",4,IF(J6="E",5))))</f>
        <v>5</v>
      </c>
      <c r="L6" s="38" t="s">
        <v>10</v>
      </c>
      <c r="M6" s="38">
        <f>IF(L6="M",0,IF(L6="I",2,IF(L6="B",4,IF(L6="E",5))))</f>
        <v>5</v>
      </c>
      <c r="N6" s="38" t="s">
        <v>10</v>
      </c>
      <c r="O6" s="38">
        <f>IF(N6="M",0,IF(N6="I",2,IF(N6="B",4,IF(N6="E",5))))</f>
        <v>5</v>
      </c>
      <c r="P6" s="38" t="s">
        <v>10</v>
      </c>
      <c r="Q6" s="38">
        <f>IF(P6="M",0,IF(P6="I",2,IF(P6="B",4,IF(P6="E",5))))</f>
        <v>5</v>
      </c>
      <c r="R6" s="38" t="s">
        <v>10</v>
      </c>
      <c r="S6" s="38">
        <f>IF(R6="M",0,IF(R6="I",2,IF(R6="B",4,IF(R6="E",5))))</f>
        <v>5</v>
      </c>
      <c r="T6" s="38" t="s">
        <v>10</v>
      </c>
      <c r="U6" s="38">
        <f>IF(T6="M",0,IF(T6="I",2,IF(T6="B",4,IF(T6="E",5))))</f>
        <v>5</v>
      </c>
      <c r="V6" s="38" t="s">
        <v>8</v>
      </c>
      <c r="W6" s="38">
        <f>IF(V6="M",0,IF(V6="I",2,IF(V6="B",4,IF(V6="E",5))))</f>
        <v>2</v>
      </c>
      <c r="X6" s="38" t="s">
        <v>9</v>
      </c>
      <c r="Y6" s="38">
        <f>IF(X6="M",0,IF(X6="I",2,IF(X6="B",4,IF(X6="E",5))))</f>
        <v>4</v>
      </c>
      <c r="Z6" s="38" t="s">
        <v>10</v>
      </c>
      <c r="AA6" s="38">
        <f>IF(Z6="M",0,IF(Z6="I",2,IF(Z6="B",4,IF(Z6="E",5))))</f>
        <v>5</v>
      </c>
      <c r="AB6" s="38" t="s">
        <v>7</v>
      </c>
      <c r="AC6" s="38">
        <f>IF(AB6="M",0,IF(AB6="I",2,IF(AB6="B",4,IF(AB6="E",5))))</f>
        <v>0</v>
      </c>
      <c r="AD6" s="38" t="s">
        <v>10</v>
      </c>
      <c r="AE6" s="38">
        <f>IF(AD6="M",0,IF(AD6="I",2,IF(AD6="B",4,IF(AD6="E",5))))</f>
        <v>5</v>
      </c>
      <c r="AF6" s="38" t="s">
        <v>9</v>
      </c>
      <c r="AG6" s="38">
        <f>IF(AF6="M",0,IF(AF6="I",2,IF(AF6="B",4,IF(AF6="E",5))))</f>
        <v>4</v>
      </c>
      <c r="AH6" s="38" t="s">
        <v>8</v>
      </c>
      <c r="AI6" s="38">
        <f>IF(AH6="M",0,IF(AH6="I",2,IF(AH6="B",4,IF(AH6="E",5))))</f>
        <v>2</v>
      </c>
      <c r="AJ6" s="38" t="s">
        <v>7</v>
      </c>
      <c r="AK6" s="38">
        <f>IF(AJ6="M",0,IF(AJ6="I",2,IF(AJ6="B",4,IF(AJ6="E",5))))</f>
        <v>0</v>
      </c>
      <c r="AL6" s="38" t="s">
        <v>7</v>
      </c>
      <c r="AM6" s="38">
        <f>IF(AL6="M",0,IF(AL6="I",2,IF(AL6="B",4,IF(AL6="E",5))))</f>
        <v>0</v>
      </c>
      <c r="AN6" s="38" t="s">
        <v>9</v>
      </c>
      <c r="AO6" s="38">
        <f>IF(AN6="M",0,IF(AN6="I",2,IF(AN6="B",4,IF(AN6="E",5))))</f>
        <v>4</v>
      </c>
      <c r="AP6" s="38" t="s">
        <v>10</v>
      </c>
      <c r="AQ6" s="38">
        <f>IF(AP6="M",0,IF(AP6="I",2,IF(AP6="B",4,IF(AP6="E",5))))</f>
        <v>5</v>
      </c>
      <c r="AR6" s="38" t="s">
        <v>10</v>
      </c>
      <c r="AS6" s="38">
        <f>IF(AR6="M",0,IF(AR6="I",2,IF(AR6="B",4,IF(AR6="E",5))))</f>
        <v>5</v>
      </c>
      <c r="AT6" s="38" t="s">
        <v>10</v>
      </c>
      <c r="AU6" s="38">
        <f>IF(AT6="M",0,IF(AT6="I",2,IF(AT6="B",4,IF(AT6="E",5))))</f>
        <v>5</v>
      </c>
      <c r="AV6" s="38" t="s">
        <v>10</v>
      </c>
      <c r="AW6" s="38">
        <f>IF(AV6="M",0,IF(AV6="I",2,IF(AV6="B",4,IF(AV6="E",5))))</f>
        <v>5</v>
      </c>
      <c r="AX6" s="38" t="s">
        <v>10</v>
      </c>
      <c r="AY6" s="38">
        <f>IF(AX6="M",0,IF(AX6="I",2,IF(AX6="B",4,IF(AX6="E",5))))</f>
        <v>5</v>
      </c>
      <c r="AZ6" s="38" t="s">
        <v>10</v>
      </c>
      <c r="BA6" s="38">
        <f>IF(AZ6="M",0,IF(AZ6="I",2,IF(AZ6="B",4,IF(AZ6="E",5))))</f>
        <v>5</v>
      </c>
      <c r="BB6" s="38" t="s">
        <v>9</v>
      </c>
      <c r="BC6" s="38">
        <f>IF(BB6="M",0,IF(BB6="I",2,IF(BB6="B",4,IF(BB6="E",5))))</f>
        <v>4</v>
      </c>
      <c r="BD6" s="38" t="s">
        <v>9</v>
      </c>
      <c r="BE6" s="38">
        <f>IF(BD6="M",0,IF(BD6="I",2,IF(BD6="B",4,IF(BD6="E",5))))</f>
        <v>4</v>
      </c>
      <c r="BF6" s="38" t="s">
        <v>10</v>
      </c>
      <c r="BG6" s="38">
        <f>IF(BF6="M",0,IF(BF6="I",2,IF(BF6="B",4,IF(BF6="E",5))))</f>
        <v>5</v>
      </c>
      <c r="BH6" s="38" t="s">
        <v>7</v>
      </c>
      <c r="BI6" s="38">
        <f>IF(BH6="M",0,IF(BH6="I",2,IF(BH6="B",4,IF(BH6="E",5))))</f>
        <v>0</v>
      </c>
      <c r="BJ6" s="38" t="s">
        <v>9</v>
      </c>
      <c r="BK6" s="38">
        <f>IF(BJ6="M",0,IF(BJ6="I",2,IF(BJ6="B",4,IF(BJ6="E",5))))</f>
        <v>4</v>
      </c>
      <c r="BL6" s="38" t="s">
        <v>9</v>
      </c>
      <c r="BM6" s="38">
        <f>IF(BL6="M",0,IF(BL6="I",2,IF(BL6="B",4,IF(BL6="E",5))))</f>
        <v>4</v>
      </c>
      <c r="BN6" s="38" t="s">
        <v>9</v>
      </c>
      <c r="BO6" s="38">
        <f>IF(BN6="M",0,IF(BN6="I",2,IF(BN6="B",4,IF(BN6="E",5))))</f>
        <v>4</v>
      </c>
      <c r="BP6" s="38" t="s">
        <v>10</v>
      </c>
      <c r="BQ6" s="38">
        <f>IF(BP6="M",0,IF(BP6="I",2,IF(BP6="B",4,IF(BP6="E",5))))</f>
        <v>5</v>
      </c>
      <c r="BR6" s="38" t="s">
        <v>8</v>
      </c>
      <c r="BS6" s="38">
        <f>IF(BR6="M",0,IF(BR6="I",2,IF(BR6="B",4,IF(BR6="E",5))))</f>
        <v>2</v>
      </c>
      <c r="BT6" s="38" t="s">
        <v>10</v>
      </c>
      <c r="BU6" s="38">
        <f>IF(BT6="M",0,IF(BT6="I",2,IF(BT6="B",4,IF(BT6="E",5))))</f>
        <v>5</v>
      </c>
      <c r="BV6" s="38" t="s">
        <v>9</v>
      </c>
      <c r="BW6" s="38">
        <f>IF(BV6="M",0,IF(BV6="I",2,IF(BV6="B",4,IF(BV6="E",5))))</f>
        <v>4</v>
      </c>
      <c r="BX6" s="38" t="s">
        <v>10</v>
      </c>
      <c r="BY6" s="38">
        <f>IF(BX6="M",0,IF(BX6="I",2,IF(BX6="B",4,IF(BX6="E",5))))</f>
        <v>5</v>
      </c>
      <c r="BZ6" s="38" t="s">
        <v>9</v>
      </c>
      <c r="CA6" s="38">
        <f>IF(BZ6="M",0,IF(BZ6="I",2,IF(BZ6="B",4,IF(BZ6="E",5))))</f>
        <v>4</v>
      </c>
      <c r="CB6" s="38" t="s">
        <v>9</v>
      </c>
      <c r="CC6" s="38">
        <f>IF(CB6="M",0,IF(CB6="I",2,IF(CB6="B",4,IF(CB6="E",5))))</f>
        <v>4</v>
      </c>
      <c r="CD6" s="38" t="s">
        <v>10</v>
      </c>
      <c r="CE6" s="38">
        <f>IF(CD6="M",0,IF(CD6="I",2,IF(CD6="B",4,IF(CD6="E",5))))</f>
        <v>5</v>
      </c>
      <c r="CF6" s="38" t="s">
        <v>10</v>
      </c>
      <c r="CG6" s="38">
        <f>IF(CF6="M",0,IF(CF6="I",2,IF(CF6="B",4,IF(CF6="E",5))))</f>
        <v>5</v>
      </c>
      <c r="CH6" s="38" t="s">
        <v>10</v>
      </c>
      <c r="CI6" s="38">
        <f>IF(CH6="M",0,IF(CH6="I",2,IF(CH6="B",4,IF(CH6="E",5))))</f>
        <v>5</v>
      </c>
      <c r="CJ6" s="38" t="s">
        <v>8</v>
      </c>
      <c r="CK6" s="38">
        <f>IF(CJ6="M",0,IF(CJ6="I",2,IF(CJ6="B",4,IF(CJ6="E",5))))</f>
        <v>2</v>
      </c>
      <c r="CL6" s="38" t="s">
        <v>9</v>
      </c>
      <c r="CM6" s="38">
        <f>IF(CL6="M",0,IF(CL6="I",2,IF(CL6="B",4,IF(CL6="E",5))))</f>
        <v>4</v>
      </c>
      <c r="CN6" s="38" t="s">
        <v>10</v>
      </c>
      <c r="CO6" s="38">
        <f>IF(CN6="M",0,IF(CN6="I",2,IF(CN6="B",4,IF(CN6="E",5))))</f>
        <v>5</v>
      </c>
      <c r="CP6" s="38" t="s">
        <v>8</v>
      </c>
      <c r="CQ6" s="38">
        <f>IF(CP6="M",0,IF(CP6="I",2,IF(CP6="B",4,IF(CP6="E",5))))</f>
        <v>2</v>
      </c>
      <c r="CR6" s="38" t="s">
        <v>9</v>
      </c>
      <c r="CS6" s="38">
        <f>IF(CR6="M",0,IF(CR6="I",2,IF(CR6="B",4,IF(CR6="E",5))))</f>
        <v>4</v>
      </c>
      <c r="CT6" s="38" t="s">
        <v>10</v>
      </c>
      <c r="CU6" s="38">
        <f>IF(CT6="M",0,IF(CT6="I",2,IF(CT6="B",4,IF(CT6="E",5))))</f>
        <v>5</v>
      </c>
      <c r="CV6" s="38" t="s">
        <v>10</v>
      </c>
      <c r="CW6" s="38">
        <f>IF(CV6="M",0,IF(CV6="I",2,IF(CV6="B",4,IF(CV6="E",5))))</f>
        <v>5</v>
      </c>
      <c r="CX6" s="38" t="s">
        <v>10</v>
      </c>
      <c r="CY6" s="38">
        <f>IF(CX6="M",0,IF(CX6="I",2,IF(CX6="B",4,IF(CX6="E",5))))</f>
        <v>5</v>
      </c>
      <c r="CZ6" s="38" t="s">
        <v>10</v>
      </c>
      <c r="DA6" s="38">
        <f>IF(CZ6="M",0,IF(CZ6="I",2,IF(CZ6="B",4,IF(CZ6="E",5))))</f>
        <v>5</v>
      </c>
      <c r="DB6" s="38" t="s">
        <v>10</v>
      </c>
      <c r="DC6" s="38">
        <f>IF(DB6="M",0,IF(DB6="I",2,IF(DB6="B",4,IF(DB6="E",5))))</f>
        <v>5</v>
      </c>
      <c r="DD6" s="38" t="s">
        <v>10</v>
      </c>
      <c r="DE6" s="38">
        <f>IF(DD6="M",0,IF(DD6="I",2,IF(DD6="B",4,IF(DD6="E",5))))</f>
        <v>5</v>
      </c>
      <c r="DF6" s="38" t="s">
        <v>10</v>
      </c>
      <c r="DG6" s="38">
        <f>IF(DF6="M",0,IF(DF6="I",2,IF(DF6="B",4,IF(DF6="E",5))))</f>
        <v>5</v>
      </c>
      <c r="DH6" s="38" t="s">
        <v>10</v>
      </c>
      <c r="DI6" s="38">
        <f>IF(DH6="M",0,IF(DH6="I",2,IF(DH6="B",4,IF(DH6="E",5))))</f>
        <v>5</v>
      </c>
      <c r="DJ6" s="38" t="s">
        <v>10</v>
      </c>
      <c r="DK6" s="38">
        <f>IF(DJ6="M",0,IF(DJ6="I",2,IF(DJ6="B",4,IF(DJ6="E",5))))</f>
        <v>5</v>
      </c>
      <c r="DL6" s="38" t="s">
        <v>10</v>
      </c>
      <c r="DM6" s="38">
        <f>IF(DL6="M",0,IF(DL6="I",2,IF(DL6="B",4,IF(DL6="E",5))))</f>
        <v>5</v>
      </c>
      <c r="DN6" s="38" t="s">
        <v>10</v>
      </c>
      <c r="DO6" s="38">
        <f>IF(DN6="M",0,IF(DN6="I",2,IF(DN6="B",4,IF(DN6="E",5))))</f>
        <v>5</v>
      </c>
      <c r="DP6" s="38" t="s">
        <v>9</v>
      </c>
      <c r="DQ6" s="38">
        <f>IF(DP6="M",0,IF(DP6="I",2,IF(DP6="B",4,IF(DP6="E",5))))</f>
        <v>4</v>
      </c>
      <c r="DR6" s="38" t="s">
        <v>10</v>
      </c>
      <c r="DS6" s="38">
        <f>IF(DR6="M",0,IF(DR6="I",2,IF(DR6="B",4,IF(DR6="E",5))))</f>
        <v>5</v>
      </c>
      <c r="DT6" s="38" t="s">
        <v>10</v>
      </c>
      <c r="DU6" s="38">
        <f>IF(DT6="M",0,IF(DT6="I",2,IF(DT6="B",4,IF(DT6="E",5))))</f>
        <v>5</v>
      </c>
      <c r="DV6" s="38" t="s">
        <v>10</v>
      </c>
      <c r="DW6" s="38">
        <f>IF(DV6="M",0,IF(DV6="I",2,IF(DV6="B",4,IF(DV6="E",5))))</f>
        <v>5</v>
      </c>
      <c r="DX6" s="38" t="s">
        <v>10</v>
      </c>
      <c r="DY6" s="38">
        <f>IF(DX6="M",0,IF(DX6="I",2,IF(DX6="B",4,IF(DX6="E",5))))</f>
        <v>5</v>
      </c>
      <c r="DZ6" s="38" t="s">
        <v>9</v>
      </c>
      <c r="EA6" s="38">
        <f>IF(DZ6="M",0,IF(DZ6="I",2,IF(DZ6="B",4,IF(DZ6="E",5))))</f>
        <v>4</v>
      </c>
      <c r="EB6" s="38" t="s">
        <v>9</v>
      </c>
      <c r="EC6" s="38">
        <f>IF(EB6="M",0,IF(EB6="I",2,IF(EB6="B",4,IF(EB6="E",5))))</f>
        <v>4</v>
      </c>
      <c r="ED6" s="38" t="s">
        <v>10</v>
      </c>
      <c r="EE6" s="38">
        <f>IF(ED6="M",0,IF(ED6="I",2,IF(ED6="B",4,IF(ED6="E",5))))</f>
        <v>5</v>
      </c>
      <c r="EF6" s="38" t="s">
        <v>10</v>
      </c>
      <c r="EG6" s="38">
        <f>IF(EF6="M",0,IF(EF6="I",2,IF(EF6="B",4,IF(EF6="E",5))))</f>
        <v>5</v>
      </c>
      <c r="EH6" s="38" t="s">
        <v>9</v>
      </c>
      <c r="EI6" s="38">
        <f>IF(EH6="M",0,IF(EH6="I",2,IF(EH6="B",4,IF(EH6="E",5))))</f>
        <v>4</v>
      </c>
      <c r="EJ6" s="38" t="s">
        <v>9</v>
      </c>
      <c r="EK6" s="38">
        <f>IF(EJ6="M",0,IF(EJ6="I",2,IF(EJ6="B",4,IF(EJ6="E",5))))</f>
        <v>4</v>
      </c>
      <c r="EL6" s="38" t="s">
        <v>9</v>
      </c>
      <c r="EM6" s="38">
        <f>IF(EL6="M",0,IF(EL6="I",2,IF(EL6="B",4,IF(EL6="E",5))))</f>
        <v>4</v>
      </c>
      <c r="EN6" s="38" t="s">
        <v>8</v>
      </c>
      <c r="EO6" s="38">
        <f>IF(EN6="M",0,IF(EN6="I",2,IF(EN6="B",4,IF(EN6="E",5))))</f>
        <v>2</v>
      </c>
      <c r="EP6" s="38" t="s">
        <v>9</v>
      </c>
      <c r="EQ6" s="38">
        <f>IF(EP6="M",0,IF(EP6="I",2,IF(EP6="B",4,IF(EP6="E",5))))</f>
        <v>4</v>
      </c>
      <c r="ER6" s="98">
        <f>+SUM(F6:EQ6)</f>
        <v>297</v>
      </c>
      <c r="ES6" s="52">
        <f>+ER6/$EV$1</f>
        <v>0.83661971830985915</v>
      </c>
      <c r="ET6" s="38" t="str">
        <f>IF(ES6&gt;60%,"Autonome","Non Autonome")</f>
        <v>Autonome</v>
      </c>
      <c r="EU6" s="5" t="str">
        <f>1&amp;"/"&amp;MONTH(D6)&amp;"/"&amp;YEAR(D6)</f>
        <v>1/6/2018</v>
      </c>
    </row>
    <row r="7" spans="1:152" ht="15.75" thickBot="1" x14ac:dyDescent="0.3">
      <c r="A7" s="35" t="s">
        <v>13</v>
      </c>
      <c r="B7" s="35" t="s">
        <v>19</v>
      </c>
      <c r="C7" s="35" t="s">
        <v>20</v>
      </c>
      <c r="D7" s="96">
        <v>43271</v>
      </c>
      <c r="E7" s="35" t="s">
        <v>21</v>
      </c>
      <c r="F7" s="38" t="s">
        <v>9</v>
      </c>
      <c r="G7" s="38">
        <f>IF(F7="M",0,IF(F7="I",2,IF(F7="B",4,IF(F7="E",5))))</f>
        <v>4</v>
      </c>
      <c r="H7" s="38" t="s">
        <v>9</v>
      </c>
      <c r="I7" s="38">
        <f>IF(H7="M",0,IF(H7="I",2,IF(H7="B",4,IF(H7="E",5))))</f>
        <v>4</v>
      </c>
      <c r="J7" s="38" t="s">
        <v>8</v>
      </c>
      <c r="K7" s="38">
        <f>IF(J7="M",0,IF(J7="I",2,IF(J7="B",4,IF(J7="E",5))))</f>
        <v>2</v>
      </c>
      <c r="L7" s="38" t="s">
        <v>9</v>
      </c>
      <c r="M7" s="38">
        <f>IF(L7="M",0,IF(L7="I",2,IF(L7="B",4,IF(L7="E",5))))</f>
        <v>4</v>
      </c>
      <c r="N7" s="38" t="s">
        <v>9</v>
      </c>
      <c r="O7" s="38">
        <f>IF(N7="M",0,IF(N7="I",2,IF(N7="B",4,IF(N7="E",5))))</f>
        <v>4</v>
      </c>
      <c r="P7" s="38" t="s">
        <v>8</v>
      </c>
      <c r="Q7" s="38">
        <f>IF(P7="M",0,IF(P7="I",2,IF(P7="B",4,IF(P7="E",5))))</f>
        <v>2</v>
      </c>
      <c r="R7" s="38" t="s">
        <v>9</v>
      </c>
      <c r="S7" s="38">
        <f>IF(R7="M",0,IF(R7="I",2,IF(R7="B",4,IF(R7="E",5))))</f>
        <v>4</v>
      </c>
      <c r="T7" s="38" t="s">
        <v>10</v>
      </c>
      <c r="U7" s="38">
        <f>IF(T7="M",0,IF(T7="I",2,IF(T7="B",4,IF(T7="E",5))))</f>
        <v>5</v>
      </c>
      <c r="V7" s="38" t="s">
        <v>9</v>
      </c>
      <c r="W7" s="38">
        <f>IF(V7="M",0,IF(V7="I",2,IF(V7="B",4,IF(V7="E",5))))</f>
        <v>4</v>
      </c>
      <c r="X7" s="38" t="s">
        <v>9</v>
      </c>
      <c r="Y7" s="38">
        <f>IF(X7="M",0,IF(X7="I",2,IF(X7="B",4,IF(X7="E",5))))</f>
        <v>4</v>
      </c>
      <c r="Z7" s="38" t="s">
        <v>9</v>
      </c>
      <c r="AA7" s="38">
        <f>IF(Z7="M",0,IF(Z7="I",2,IF(Z7="B",4,IF(Z7="E",5))))</f>
        <v>4</v>
      </c>
      <c r="AB7" s="38" t="s">
        <v>8</v>
      </c>
      <c r="AC7" s="38">
        <f>IF(AB7="M",0,IF(AB7="I",2,IF(AB7="B",4,IF(AB7="E",5))))</f>
        <v>2</v>
      </c>
      <c r="AD7" s="38" t="s">
        <v>9</v>
      </c>
      <c r="AE7" s="38">
        <f>IF(AD7="M",0,IF(AD7="I",2,IF(AD7="B",4,IF(AD7="E",5))))</f>
        <v>4</v>
      </c>
      <c r="AF7" s="38" t="s">
        <v>8</v>
      </c>
      <c r="AG7" s="38">
        <f>IF(AF7="M",0,IF(AF7="I",2,IF(AF7="B",4,IF(AF7="E",5))))</f>
        <v>2</v>
      </c>
      <c r="AH7" s="38" t="s">
        <v>9</v>
      </c>
      <c r="AI7" s="38">
        <f>IF(AH7="M",0,IF(AH7="I",2,IF(AH7="B",4,IF(AH7="E",5))))</f>
        <v>4</v>
      </c>
      <c r="AJ7" s="38" t="s">
        <v>9</v>
      </c>
      <c r="AK7" s="38">
        <f>IF(AJ7="M",0,IF(AJ7="I",2,IF(AJ7="B",4,IF(AJ7="E",5))))</f>
        <v>4</v>
      </c>
      <c r="AL7" s="38" t="s">
        <v>7</v>
      </c>
      <c r="AM7" s="38">
        <f>IF(AL7="M",0,IF(AL7="I",2,IF(AL7="B",4,IF(AL7="E",5))))</f>
        <v>0</v>
      </c>
      <c r="AN7" s="38" t="s">
        <v>9</v>
      </c>
      <c r="AO7" s="38">
        <f>IF(AN7="M",0,IF(AN7="I",2,IF(AN7="B",4,IF(AN7="E",5))))</f>
        <v>4</v>
      </c>
      <c r="AP7" s="38" t="s">
        <v>9</v>
      </c>
      <c r="AQ7" s="38">
        <f>IF(AP7="M",0,IF(AP7="I",2,IF(AP7="B",4,IF(AP7="E",5))))</f>
        <v>4</v>
      </c>
      <c r="AR7" s="38" t="s">
        <v>8</v>
      </c>
      <c r="AS7" s="38">
        <f>IF(AR7="M",0,IF(AR7="I",2,IF(AR7="B",4,IF(AR7="E",5))))</f>
        <v>2</v>
      </c>
      <c r="AT7" s="38" t="s">
        <v>8</v>
      </c>
      <c r="AU7" s="38">
        <f>IF(AT7="M",0,IF(AT7="I",2,IF(AT7="B",4,IF(AT7="E",5))))</f>
        <v>2</v>
      </c>
      <c r="AV7" s="38" t="s">
        <v>8</v>
      </c>
      <c r="AW7" s="38">
        <f>IF(AV7="M",0,IF(AV7="I",2,IF(AV7="B",4,IF(AV7="E",5))))</f>
        <v>2</v>
      </c>
      <c r="AX7" s="38" t="s">
        <v>8</v>
      </c>
      <c r="AY7" s="38">
        <f>IF(AX7="M",0,IF(AX7="I",2,IF(AX7="B",4,IF(AX7="E",5))))</f>
        <v>2</v>
      </c>
      <c r="AZ7" s="38" t="s">
        <v>9</v>
      </c>
      <c r="BA7" s="38">
        <f>IF(AZ7="M",0,IF(AZ7="I",2,IF(AZ7="B",4,IF(AZ7="E",5))))</f>
        <v>4</v>
      </c>
      <c r="BB7" s="38" t="s">
        <v>9</v>
      </c>
      <c r="BC7" s="38">
        <f>IF(BB7="M",0,IF(BB7="I",2,IF(BB7="B",4,IF(BB7="E",5))))</f>
        <v>4</v>
      </c>
      <c r="BD7" s="38" t="s">
        <v>9</v>
      </c>
      <c r="BE7" s="38">
        <f>IF(BD7="M",0,IF(BD7="I",2,IF(BD7="B",4,IF(BD7="E",5))))</f>
        <v>4</v>
      </c>
      <c r="BF7" s="38" t="s">
        <v>9</v>
      </c>
      <c r="BG7" s="38">
        <f>IF(BF7="M",0,IF(BF7="I",2,IF(BF7="B",4,IF(BF7="E",5))))</f>
        <v>4</v>
      </c>
      <c r="BH7" s="38" t="s">
        <v>9</v>
      </c>
      <c r="BI7" s="38">
        <f>IF(BH7="M",0,IF(BH7="I",2,IF(BH7="B",4,IF(BH7="E",5))))</f>
        <v>4</v>
      </c>
      <c r="BJ7" s="38" t="s">
        <v>9</v>
      </c>
      <c r="BK7" s="38">
        <f>IF(BJ7="M",0,IF(BJ7="I",2,IF(BJ7="B",4,IF(BJ7="E",5))))</f>
        <v>4</v>
      </c>
      <c r="BL7" s="38" t="s">
        <v>9</v>
      </c>
      <c r="BM7" s="38">
        <f>IF(BL7="M",0,IF(BL7="I",2,IF(BL7="B",4,IF(BL7="E",5))))</f>
        <v>4</v>
      </c>
      <c r="BN7" s="38" t="s">
        <v>9</v>
      </c>
      <c r="BO7" s="38">
        <f>IF(BN7="M",0,IF(BN7="I",2,IF(BN7="B",4,IF(BN7="E",5))))</f>
        <v>4</v>
      </c>
      <c r="BP7" s="38" t="s">
        <v>9</v>
      </c>
      <c r="BQ7" s="38">
        <f>IF(BP7="M",0,IF(BP7="I",2,IF(BP7="B",4,IF(BP7="E",5))))</f>
        <v>4</v>
      </c>
      <c r="BR7" s="38" t="s">
        <v>9</v>
      </c>
      <c r="BS7" s="38">
        <f>IF(BR7="M",0,IF(BR7="I",2,IF(BR7="B",4,IF(BR7="E",5))))</f>
        <v>4</v>
      </c>
      <c r="BT7" s="38" t="s">
        <v>8</v>
      </c>
      <c r="BU7" s="38">
        <f>IF(BT7="M",0,IF(BT7="I",2,IF(BT7="B",4,IF(BT7="E",5))))</f>
        <v>2</v>
      </c>
      <c r="BV7" s="38" t="s">
        <v>9</v>
      </c>
      <c r="BW7" s="38">
        <f>IF(BV7="M",0,IF(BV7="I",2,IF(BV7="B",4,IF(BV7="E",5))))</f>
        <v>4</v>
      </c>
      <c r="BX7" s="38" t="s">
        <v>8</v>
      </c>
      <c r="BY7" s="38">
        <f>IF(BX7="M",0,IF(BX7="I",2,IF(BX7="B",4,IF(BX7="E",5))))</f>
        <v>2</v>
      </c>
      <c r="BZ7" s="38" t="s">
        <v>8</v>
      </c>
      <c r="CA7" s="38">
        <f>IF(BZ7="M",0,IF(BZ7="I",2,IF(BZ7="B",4,IF(BZ7="E",5))))</f>
        <v>2</v>
      </c>
      <c r="CB7" s="38" t="s">
        <v>8</v>
      </c>
      <c r="CC7" s="38">
        <f>IF(CB7="M",0,IF(CB7="I",2,IF(CB7="B",4,IF(CB7="E",5))))</f>
        <v>2</v>
      </c>
      <c r="CD7" s="38" t="s">
        <v>9</v>
      </c>
      <c r="CE7" s="38">
        <f>IF(CD7="M",0,IF(CD7="I",2,IF(CD7="B",4,IF(CD7="E",5))))</f>
        <v>4</v>
      </c>
      <c r="CF7" s="38" t="s">
        <v>8</v>
      </c>
      <c r="CG7" s="38">
        <f>IF(CF7="M",0,IF(CF7="I",2,IF(CF7="B",4,IF(CF7="E",5))))</f>
        <v>2</v>
      </c>
      <c r="CH7" s="38" t="s">
        <v>8</v>
      </c>
      <c r="CI7" s="38">
        <f>IF(CH7="M",0,IF(CH7="I",2,IF(CH7="B",4,IF(CH7="E",5))))</f>
        <v>2</v>
      </c>
      <c r="CJ7" s="38" t="s">
        <v>8</v>
      </c>
      <c r="CK7" s="38">
        <f>IF(CJ7="M",0,IF(CJ7="I",2,IF(CJ7="B",4,IF(CJ7="E",5))))</f>
        <v>2</v>
      </c>
      <c r="CL7" s="38" t="s">
        <v>9</v>
      </c>
      <c r="CM7" s="38">
        <f>IF(CL7="M",0,IF(CL7="I",2,IF(CL7="B",4,IF(CL7="E",5))))</f>
        <v>4</v>
      </c>
      <c r="CN7" s="38" t="s">
        <v>9</v>
      </c>
      <c r="CO7" s="38">
        <f>IF(CN7="M",0,IF(CN7="I",2,IF(CN7="B",4,IF(CN7="E",5))))</f>
        <v>4</v>
      </c>
      <c r="CP7" s="38" t="s">
        <v>9</v>
      </c>
      <c r="CQ7" s="38">
        <f>IF(CP7="M",0,IF(CP7="I",2,IF(CP7="B",4,IF(CP7="E",5))))</f>
        <v>4</v>
      </c>
      <c r="CR7" s="38" t="s">
        <v>9</v>
      </c>
      <c r="CS7" s="38">
        <f>IF(CR7="M",0,IF(CR7="I",2,IF(CR7="B",4,IF(CR7="E",5))))</f>
        <v>4</v>
      </c>
      <c r="CT7" s="38" t="s">
        <v>8</v>
      </c>
      <c r="CU7" s="38">
        <f>IF(CT7="M",0,IF(CT7="I",2,IF(CT7="B",4,IF(CT7="E",5))))</f>
        <v>2</v>
      </c>
      <c r="CV7" s="38" t="s">
        <v>8</v>
      </c>
      <c r="CW7" s="38">
        <f>IF(CV7="M",0,IF(CV7="I",2,IF(CV7="B",4,IF(CV7="E",5))))</f>
        <v>2</v>
      </c>
      <c r="CX7" s="38" t="s">
        <v>9</v>
      </c>
      <c r="CY7" s="38">
        <f>IF(CX7="M",0,IF(CX7="I",2,IF(CX7="B",4,IF(CX7="E",5))))</f>
        <v>4</v>
      </c>
      <c r="CZ7" s="38" t="s">
        <v>8</v>
      </c>
      <c r="DA7" s="38">
        <f>IF(CZ7="M",0,IF(CZ7="I",2,IF(CZ7="B",4,IF(CZ7="E",5))))</f>
        <v>2</v>
      </c>
      <c r="DB7" s="38" t="s">
        <v>8</v>
      </c>
      <c r="DC7" s="38">
        <f>IF(DB7="M",0,IF(DB7="I",2,IF(DB7="B",4,IF(DB7="E",5))))</f>
        <v>2</v>
      </c>
      <c r="DD7" s="38" t="s">
        <v>8</v>
      </c>
      <c r="DE7" s="38">
        <f>IF(DD7="M",0,IF(DD7="I",2,IF(DD7="B",4,IF(DD7="E",5))))</f>
        <v>2</v>
      </c>
      <c r="DF7" s="38" t="s">
        <v>9</v>
      </c>
      <c r="DG7" s="38">
        <f>IF(DF7="M",0,IF(DF7="I",2,IF(DF7="B",4,IF(DF7="E",5))))</f>
        <v>4</v>
      </c>
      <c r="DH7" s="38" t="s">
        <v>9</v>
      </c>
      <c r="DI7" s="38">
        <f>IF(DH7="M",0,IF(DH7="I",2,IF(DH7="B",4,IF(DH7="E",5))))</f>
        <v>4</v>
      </c>
      <c r="DJ7" s="38" t="s">
        <v>9</v>
      </c>
      <c r="DK7" s="38">
        <f>IF(DJ7="M",0,IF(DJ7="I",2,IF(DJ7="B",4,IF(DJ7="E",5))))</f>
        <v>4</v>
      </c>
      <c r="DL7" s="38" t="s">
        <v>8</v>
      </c>
      <c r="DM7" s="38">
        <f>IF(DL7="M",0,IF(DL7="I",2,IF(DL7="B",4,IF(DL7="E",5))))</f>
        <v>2</v>
      </c>
      <c r="DN7" s="38" t="s">
        <v>8</v>
      </c>
      <c r="DO7" s="38">
        <f>IF(DN7="M",0,IF(DN7="I",2,IF(DN7="B",4,IF(DN7="E",5))))</f>
        <v>2</v>
      </c>
      <c r="DP7" s="38" t="s">
        <v>8</v>
      </c>
      <c r="DQ7" s="38">
        <f>IF(DP7="M",0,IF(DP7="I",2,IF(DP7="B",4,IF(DP7="E",5))))</f>
        <v>2</v>
      </c>
      <c r="DR7" s="38" t="s">
        <v>9</v>
      </c>
      <c r="DS7" s="38">
        <f>IF(DR7="M",0,IF(DR7="I",2,IF(DR7="B",4,IF(DR7="E",5))))</f>
        <v>4</v>
      </c>
      <c r="DT7" s="38" t="s">
        <v>9</v>
      </c>
      <c r="DU7" s="38">
        <f>IF(DT7="M",0,IF(DT7="I",2,IF(DT7="B",4,IF(DT7="E",5))))</f>
        <v>4</v>
      </c>
      <c r="DV7" s="38" t="s">
        <v>9</v>
      </c>
      <c r="DW7" s="38">
        <f>IF(DV7="M",0,IF(DV7="I",2,IF(DV7="B",4,IF(DV7="E",5))))</f>
        <v>4</v>
      </c>
      <c r="DX7" s="38" t="s">
        <v>9</v>
      </c>
      <c r="DY7" s="38">
        <f>IF(DX7="M",0,IF(DX7="I",2,IF(DX7="B",4,IF(DX7="E",5))))</f>
        <v>4</v>
      </c>
      <c r="DZ7" s="38" t="s">
        <v>9</v>
      </c>
      <c r="EA7" s="38">
        <f>IF(DZ7="M",0,IF(DZ7="I",2,IF(DZ7="B",4,IF(DZ7="E",5))))</f>
        <v>4</v>
      </c>
      <c r="EB7" s="38" t="s">
        <v>8</v>
      </c>
      <c r="EC7" s="38">
        <f>IF(EB7="M",0,IF(EB7="I",2,IF(EB7="B",4,IF(EB7="E",5))))</f>
        <v>2</v>
      </c>
      <c r="ED7" s="38" t="s">
        <v>9</v>
      </c>
      <c r="EE7" s="38">
        <f>IF(ED7="M",0,IF(ED7="I",2,IF(ED7="B",4,IF(ED7="E",5))))</f>
        <v>4</v>
      </c>
      <c r="EF7" s="38" t="s">
        <v>8</v>
      </c>
      <c r="EG7" s="38">
        <f>IF(EF7="M",0,IF(EF7="I",2,IF(EF7="B",4,IF(EF7="E",5))))</f>
        <v>2</v>
      </c>
      <c r="EH7" s="38" t="s">
        <v>9</v>
      </c>
      <c r="EI7" s="38">
        <f>IF(EH7="M",0,IF(EH7="I",2,IF(EH7="B",4,IF(EH7="E",5))))</f>
        <v>4</v>
      </c>
      <c r="EJ7" s="38" t="s">
        <v>8</v>
      </c>
      <c r="EK7" s="38">
        <f>IF(EJ7="M",0,IF(EJ7="I",2,IF(EJ7="B",4,IF(EJ7="E",5))))</f>
        <v>2</v>
      </c>
      <c r="EL7" s="38" t="s">
        <v>8</v>
      </c>
      <c r="EM7" s="38">
        <f>IF(EL7="M",0,IF(EL7="I",2,IF(EL7="B",4,IF(EL7="E",5))))</f>
        <v>2</v>
      </c>
      <c r="EN7" s="38" t="s">
        <v>8</v>
      </c>
      <c r="EO7" s="38">
        <f>IF(EN7="M",0,IF(EN7="I",2,IF(EN7="B",4,IF(EN7="E",5))))</f>
        <v>2</v>
      </c>
      <c r="EP7" s="38" t="s">
        <v>9</v>
      </c>
      <c r="EQ7" s="38">
        <f>IF(EP7="M",0,IF(EP7="I",2,IF(EP7="B",4,IF(EP7="E",5))))</f>
        <v>4</v>
      </c>
      <c r="ER7" s="98">
        <f>+SUM(F7:EQ7)</f>
        <v>225</v>
      </c>
      <c r="ES7" s="52">
        <f>+ER7/$EV$1</f>
        <v>0.63380281690140849</v>
      </c>
      <c r="ET7" s="38" t="str">
        <f>IF(ES7&gt;60%,"Autonome","Non Autonome")</f>
        <v>Autonome</v>
      </c>
      <c r="EU7" s="5" t="str">
        <f>1&amp;"/"&amp;MONTH(D7)&amp;"/"&amp;YEAR(D7)</f>
        <v>1/6/2018</v>
      </c>
    </row>
    <row r="8" spans="1:152" ht="15.75" thickBot="1" x14ac:dyDescent="0.3">
      <c r="A8" s="35" t="s">
        <v>24</v>
      </c>
      <c r="B8" s="35" t="s">
        <v>25</v>
      </c>
      <c r="C8" s="35" t="s">
        <v>26</v>
      </c>
      <c r="D8" s="96">
        <v>43271</v>
      </c>
      <c r="E8" s="35" t="s">
        <v>27</v>
      </c>
      <c r="F8" s="38" t="s">
        <v>9</v>
      </c>
      <c r="G8" s="38">
        <f>IF(F8="M",0,IF(F8="I",2,IF(F8="B",4,IF(F8="E",5))))</f>
        <v>4</v>
      </c>
      <c r="H8" s="38" t="s">
        <v>9</v>
      </c>
      <c r="I8" s="38">
        <f>IF(H8="M",0,IF(H8="I",2,IF(H8="B",4,IF(H8="E",5))))</f>
        <v>4</v>
      </c>
      <c r="J8" s="38" t="s">
        <v>9</v>
      </c>
      <c r="K8" s="38">
        <f>IF(J8="M",0,IF(J8="I",2,IF(J8="B",4,IF(J8="E",5))))</f>
        <v>4</v>
      </c>
      <c r="L8" s="38" t="s">
        <v>9</v>
      </c>
      <c r="M8" s="38">
        <f>IF(L8="M",0,IF(L8="I",2,IF(L8="B",4,IF(L8="E",5))))</f>
        <v>4</v>
      </c>
      <c r="N8" s="38" t="s">
        <v>9</v>
      </c>
      <c r="O8" s="38">
        <f>IF(N8="M",0,IF(N8="I",2,IF(N8="B",4,IF(N8="E",5))))</f>
        <v>4</v>
      </c>
      <c r="P8" s="38" t="s">
        <v>8</v>
      </c>
      <c r="Q8" s="38">
        <f>IF(P8="M",0,IF(P8="I",2,IF(P8="B",4,IF(P8="E",5))))</f>
        <v>2</v>
      </c>
      <c r="R8" s="38" t="s">
        <v>9</v>
      </c>
      <c r="S8" s="38">
        <f>IF(R8="M",0,IF(R8="I",2,IF(R8="B",4,IF(R8="E",5))))</f>
        <v>4</v>
      </c>
      <c r="T8" s="38" t="s">
        <v>9</v>
      </c>
      <c r="U8" s="38">
        <f>IF(T8="M",0,IF(T8="I",2,IF(T8="B",4,IF(T8="E",5))))</f>
        <v>4</v>
      </c>
      <c r="V8" s="38" t="s">
        <v>8</v>
      </c>
      <c r="W8" s="38">
        <f>IF(V8="M",0,IF(V8="I",2,IF(V8="B",4,IF(V8="E",5))))</f>
        <v>2</v>
      </c>
      <c r="X8" s="38" t="s">
        <v>8</v>
      </c>
      <c r="Y8" s="38">
        <f>IF(X8="M",0,IF(X8="I",2,IF(X8="B",4,IF(X8="E",5))))</f>
        <v>2</v>
      </c>
      <c r="Z8" s="38" t="s">
        <v>9</v>
      </c>
      <c r="AA8" s="38">
        <f>IF(Z8="M",0,IF(Z8="I",2,IF(Z8="B",4,IF(Z8="E",5))))</f>
        <v>4</v>
      </c>
      <c r="AB8" s="38" t="s">
        <v>7</v>
      </c>
      <c r="AC8" s="38">
        <f>IF(AB8="M",0,IF(AB8="I",2,IF(AB8="B",4,IF(AB8="E",5))))</f>
        <v>0</v>
      </c>
      <c r="AD8" s="38" t="s">
        <v>8</v>
      </c>
      <c r="AE8" s="38">
        <f>IF(AD8="M",0,IF(AD8="I",2,IF(AD8="B",4,IF(AD8="E",5))))</f>
        <v>2</v>
      </c>
      <c r="AF8" s="38" t="s">
        <v>9</v>
      </c>
      <c r="AG8" s="38">
        <f>IF(AF8="M",0,IF(AF8="I",2,IF(AF8="B",4,IF(AF8="E",5))))</f>
        <v>4</v>
      </c>
      <c r="AH8" s="38" t="s">
        <v>8</v>
      </c>
      <c r="AI8" s="38">
        <f>IF(AH8="M",0,IF(AH8="I",2,IF(AH8="B",4,IF(AH8="E",5))))</f>
        <v>2</v>
      </c>
      <c r="AJ8" s="38" t="s">
        <v>8</v>
      </c>
      <c r="AK8" s="38">
        <f>IF(AJ8="M",0,IF(AJ8="I",2,IF(AJ8="B",4,IF(AJ8="E",5))))</f>
        <v>2</v>
      </c>
      <c r="AL8" s="38" t="s">
        <v>8</v>
      </c>
      <c r="AM8" s="38">
        <f>IF(AL8="M",0,IF(AL8="I",2,IF(AL8="B",4,IF(AL8="E",5))))</f>
        <v>2</v>
      </c>
      <c r="AN8" s="38" t="s">
        <v>8</v>
      </c>
      <c r="AO8" s="38">
        <f>IF(AN8="M",0,IF(AN8="I",2,IF(AN8="B",4,IF(AN8="E",5))))</f>
        <v>2</v>
      </c>
      <c r="AP8" s="38" t="s">
        <v>9</v>
      </c>
      <c r="AQ8" s="38">
        <f>IF(AP8="M",0,IF(AP8="I",2,IF(AP8="B",4,IF(AP8="E",5))))</f>
        <v>4</v>
      </c>
      <c r="AR8" s="38" t="s">
        <v>9</v>
      </c>
      <c r="AS8" s="38">
        <f>IF(AR8="M",0,IF(AR8="I",2,IF(AR8="B",4,IF(AR8="E",5))))</f>
        <v>4</v>
      </c>
      <c r="AT8" s="38" t="s">
        <v>9</v>
      </c>
      <c r="AU8" s="38">
        <f>IF(AT8="M",0,IF(AT8="I",2,IF(AT8="B",4,IF(AT8="E",5))))</f>
        <v>4</v>
      </c>
      <c r="AV8" s="38" t="s">
        <v>9</v>
      </c>
      <c r="AW8" s="38">
        <f>IF(AV8="M",0,IF(AV8="I",2,IF(AV8="B",4,IF(AV8="E",5))))</f>
        <v>4</v>
      </c>
      <c r="AX8" s="38" t="s">
        <v>9</v>
      </c>
      <c r="AY8" s="38">
        <f>IF(AX8="M",0,IF(AX8="I",2,IF(AX8="B",4,IF(AX8="E",5))))</f>
        <v>4</v>
      </c>
      <c r="AZ8" s="38" t="s">
        <v>9</v>
      </c>
      <c r="BA8" s="38">
        <f>IF(AZ8="M",0,IF(AZ8="I",2,IF(AZ8="B",4,IF(AZ8="E",5))))</f>
        <v>4</v>
      </c>
      <c r="BB8" s="38" t="s">
        <v>9</v>
      </c>
      <c r="BC8" s="38">
        <f>IF(BB8="M",0,IF(BB8="I",2,IF(BB8="B",4,IF(BB8="E",5))))</f>
        <v>4</v>
      </c>
      <c r="BD8" s="38" t="s">
        <v>9</v>
      </c>
      <c r="BE8" s="38">
        <f>IF(BD8="M",0,IF(BD8="I",2,IF(BD8="B",4,IF(BD8="E",5))))</f>
        <v>4</v>
      </c>
      <c r="BF8" s="38" t="s">
        <v>9</v>
      </c>
      <c r="BG8" s="38">
        <f>IF(BF8="M",0,IF(BF8="I",2,IF(BF8="B",4,IF(BF8="E",5))))</f>
        <v>4</v>
      </c>
      <c r="BH8" s="38" t="s">
        <v>8</v>
      </c>
      <c r="BI8" s="38">
        <f>IF(BH8="M",0,IF(BH8="I",2,IF(BH8="B",4,IF(BH8="E",5))))</f>
        <v>2</v>
      </c>
      <c r="BJ8" s="38" t="s">
        <v>10</v>
      </c>
      <c r="BK8" s="38">
        <f>IF(BJ8="M",0,IF(BJ8="I",2,IF(BJ8="B",4,IF(BJ8="E",5))))</f>
        <v>5</v>
      </c>
      <c r="BL8" s="38" t="s">
        <v>9</v>
      </c>
      <c r="BM8" s="38">
        <f>IF(BL8="M",0,IF(BL8="I",2,IF(BL8="B",4,IF(BL8="E",5))))</f>
        <v>4</v>
      </c>
      <c r="BN8" s="38" t="s">
        <v>9</v>
      </c>
      <c r="BO8" s="38">
        <f>IF(BN8="M",0,IF(BN8="I",2,IF(BN8="B",4,IF(BN8="E",5))))</f>
        <v>4</v>
      </c>
      <c r="BP8" s="38" t="s">
        <v>9</v>
      </c>
      <c r="BQ8" s="38">
        <f>IF(BP8="M",0,IF(BP8="I",2,IF(BP8="B",4,IF(BP8="E",5))))</f>
        <v>4</v>
      </c>
      <c r="BR8" s="38" t="s">
        <v>9</v>
      </c>
      <c r="BS8" s="38">
        <f>IF(BR8="M",0,IF(BR8="I",2,IF(BR8="B",4,IF(BR8="E",5))))</f>
        <v>4</v>
      </c>
      <c r="BT8" s="38" t="s">
        <v>9</v>
      </c>
      <c r="BU8" s="38">
        <f>IF(BT8="M",0,IF(BT8="I",2,IF(BT8="B",4,IF(BT8="E",5))))</f>
        <v>4</v>
      </c>
      <c r="BV8" s="38" t="s">
        <v>9</v>
      </c>
      <c r="BW8" s="38">
        <f>IF(BV8="M",0,IF(BV8="I",2,IF(BV8="B",4,IF(BV8="E",5))))</f>
        <v>4</v>
      </c>
      <c r="BX8" s="38" t="s">
        <v>9</v>
      </c>
      <c r="BY8" s="38">
        <f>IF(BX8="M",0,IF(BX8="I",2,IF(BX8="B",4,IF(BX8="E",5))))</f>
        <v>4</v>
      </c>
      <c r="BZ8" s="38" t="s">
        <v>9</v>
      </c>
      <c r="CA8" s="38">
        <f>IF(BZ8="M",0,IF(BZ8="I",2,IF(BZ8="B",4,IF(BZ8="E",5))))</f>
        <v>4</v>
      </c>
      <c r="CB8" s="38" t="s">
        <v>9</v>
      </c>
      <c r="CC8" s="38">
        <f>IF(CB8="M",0,IF(CB8="I",2,IF(CB8="B",4,IF(CB8="E",5))))</f>
        <v>4</v>
      </c>
      <c r="CD8" s="38" t="s">
        <v>9</v>
      </c>
      <c r="CE8" s="38">
        <f>IF(CD8="M",0,IF(CD8="I",2,IF(CD8="B",4,IF(CD8="E",5))))</f>
        <v>4</v>
      </c>
      <c r="CF8" s="38" t="s">
        <v>8</v>
      </c>
      <c r="CG8" s="38">
        <f>IF(CF8="M",0,IF(CF8="I",2,IF(CF8="B",4,IF(CF8="E",5))))</f>
        <v>2</v>
      </c>
      <c r="CH8" s="38" t="s">
        <v>8</v>
      </c>
      <c r="CI8" s="38">
        <f>IF(CH8="M",0,IF(CH8="I",2,IF(CH8="B",4,IF(CH8="E",5))))</f>
        <v>2</v>
      </c>
      <c r="CJ8" s="38" t="s">
        <v>8</v>
      </c>
      <c r="CK8" s="38">
        <f>IF(CJ8="M",0,IF(CJ8="I",2,IF(CJ8="B",4,IF(CJ8="E",5))))</f>
        <v>2</v>
      </c>
      <c r="CL8" s="38" t="s">
        <v>9</v>
      </c>
      <c r="CM8" s="38">
        <f>IF(CL8="M",0,IF(CL8="I",2,IF(CL8="B",4,IF(CL8="E",5))))</f>
        <v>4</v>
      </c>
      <c r="CN8" s="38" t="s">
        <v>9</v>
      </c>
      <c r="CO8" s="38">
        <f>IF(CN8="M",0,IF(CN8="I",2,IF(CN8="B",4,IF(CN8="E",5))))</f>
        <v>4</v>
      </c>
      <c r="CP8" s="38" t="s">
        <v>8</v>
      </c>
      <c r="CQ8" s="38">
        <f>IF(CP8="M",0,IF(CP8="I",2,IF(CP8="B",4,IF(CP8="E",5))))</f>
        <v>2</v>
      </c>
      <c r="CR8" s="38" t="s">
        <v>9</v>
      </c>
      <c r="CS8" s="38">
        <f>IF(CR8="M",0,IF(CR8="I",2,IF(CR8="B",4,IF(CR8="E",5))))</f>
        <v>4</v>
      </c>
      <c r="CT8" s="38" t="s">
        <v>9</v>
      </c>
      <c r="CU8" s="38">
        <f>IF(CT8="M",0,IF(CT8="I",2,IF(CT8="B",4,IF(CT8="E",5))))</f>
        <v>4</v>
      </c>
      <c r="CV8" s="38" t="s">
        <v>9</v>
      </c>
      <c r="CW8" s="38">
        <f>IF(CV8="M",0,IF(CV8="I",2,IF(CV8="B",4,IF(CV8="E",5))))</f>
        <v>4</v>
      </c>
      <c r="CX8" s="38" t="s">
        <v>9</v>
      </c>
      <c r="CY8" s="38">
        <f>IF(CX8="M",0,IF(CX8="I",2,IF(CX8="B",4,IF(CX8="E",5))))</f>
        <v>4</v>
      </c>
      <c r="CZ8" s="38" t="s">
        <v>9</v>
      </c>
      <c r="DA8" s="38">
        <f>IF(CZ8="M",0,IF(CZ8="I",2,IF(CZ8="B",4,IF(CZ8="E",5))))</f>
        <v>4</v>
      </c>
      <c r="DB8" s="38" t="s">
        <v>9</v>
      </c>
      <c r="DC8" s="38">
        <f>IF(DB8="M",0,IF(DB8="I",2,IF(DB8="B",4,IF(DB8="E",5))))</f>
        <v>4</v>
      </c>
      <c r="DD8" s="38" t="s">
        <v>8</v>
      </c>
      <c r="DE8" s="38">
        <f>IF(DD8="M",0,IF(DD8="I",2,IF(DD8="B",4,IF(DD8="E",5))))</f>
        <v>2</v>
      </c>
      <c r="DF8" s="38" t="s">
        <v>9</v>
      </c>
      <c r="DG8" s="38">
        <f>IF(DF8="M",0,IF(DF8="I",2,IF(DF8="B",4,IF(DF8="E",5))))</f>
        <v>4</v>
      </c>
      <c r="DH8" s="38" t="s">
        <v>9</v>
      </c>
      <c r="DI8" s="38">
        <f>IF(DH8="M",0,IF(DH8="I",2,IF(DH8="B",4,IF(DH8="E",5))))</f>
        <v>4</v>
      </c>
      <c r="DJ8" s="38" t="s">
        <v>9</v>
      </c>
      <c r="DK8" s="38">
        <f>IF(DJ8="M",0,IF(DJ8="I",2,IF(DJ8="B",4,IF(DJ8="E",5))))</f>
        <v>4</v>
      </c>
      <c r="DL8" s="38" t="s">
        <v>9</v>
      </c>
      <c r="DM8" s="38">
        <f>IF(DL8="M",0,IF(DL8="I",2,IF(DL8="B",4,IF(DL8="E",5))))</f>
        <v>4</v>
      </c>
      <c r="DN8" s="38" t="s">
        <v>8</v>
      </c>
      <c r="DO8" s="38">
        <f>IF(DN8="M",0,IF(DN8="I",2,IF(DN8="B",4,IF(DN8="E",5))))</f>
        <v>2</v>
      </c>
      <c r="DP8" s="38" t="s">
        <v>8</v>
      </c>
      <c r="DQ8" s="38">
        <f>IF(DP8="M",0,IF(DP8="I",2,IF(DP8="B",4,IF(DP8="E",5))))</f>
        <v>2</v>
      </c>
      <c r="DR8" s="38" t="s">
        <v>9</v>
      </c>
      <c r="DS8" s="38">
        <f>IF(DR8="M",0,IF(DR8="I",2,IF(DR8="B",4,IF(DR8="E",5))))</f>
        <v>4</v>
      </c>
      <c r="DT8" s="38" t="s">
        <v>9</v>
      </c>
      <c r="DU8" s="38">
        <f>IF(DT8="M",0,IF(DT8="I",2,IF(DT8="B",4,IF(DT8="E",5))))</f>
        <v>4</v>
      </c>
      <c r="DV8" s="38" t="s">
        <v>7</v>
      </c>
      <c r="DW8" s="38">
        <f>IF(DV8="M",0,IF(DV8="I",2,IF(DV8="B",4,IF(DV8="E",5))))</f>
        <v>0</v>
      </c>
      <c r="DX8" s="38" t="s">
        <v>7</v>
      </c>
      <c r="DY8" s="38">
        <f>IF(DX8="M",0,IF(DX8="I",2,IF(DX8="B",4,IF(DX8="E",5))))</f>
        <v>0</v>
      </c>
      <c r="DZ8" s="38" t="s">
        <v>8</v>
      </c>
      <c r="EA8" s="38">
        <f>IF(DZ8="M",0,IF(DZ8="I",2,IF(DZ8="B",4,IF(DZ8="E",5))))</f>
        <v>2</v>
      </c>
      <c r="EB8" s="38" t="s">
        <v>9</v>
      </c>
      <c r="EC8" s="38">
        <f>IF(EB8="M",0,IF(EB8="I",2,IF(EB8="B",4,IF(EB8="E",5))))</f>
        <v>4</v>
      </c>
      <c r="ED8" s="38" t="s">
        <v>9</v>
      </c>
      <c r="EE8" s="38">
        <f>IF(ED8="M",0,IF(ED8="I",2,IF(ED8="B",4,IF(ED8="E",5))))</f>
        <v>4</v>
      </c>
      <c r="EF8" s="38" t="s">
        <v>8</v>
      </c>
      <c r="EG8" s="38">
        <f>IF(EF8="M",0,IF(EF8="I",2,IF(EF8="B",4,IF(EF8="E",5))))</f>
        <v>2</v>
      </c>
      <c r="EH8" s="38" t="s">
        <v>9</v>
      </c>
      <c r="EI8" s="38">
        <f>IF(EH8="M",0,IF(EH8="I",2,IF(EH8="B",4,IF(EH8="E",5))))</f>
        <v>4</v>
      </c>
      <c r="EJ8" s="38" t="s">
        <v>8</v>
      </c>
      <c r="EK8" s="38">
        <f>IF(EJ8="M",0,IF(EJ8="I",2,IF(EJ8="B",4,IF(EJ8="E",5))))</f>
        <v>2</v>
      </c>
      <c r="EL8" s="38" t="s">
        <v>9</v>
      </c>
      <c r="EM8" s="38">
        <f>IF(EL8="M",0,IF(EL8="I",2,IF(EL8="B",4,IF(EL8="E",5))))</f>
        <v>4</v>
      </c>
      <c r="EN8" s="38" t="s">
        <v>7</v>
      </c>
      <c r="EO8" s="38">
        <f>IF(EN8="M",0,IF(EN8="I",2,IF(EN8="B",4,IF(EN8="E",5))))</f>
        <v>0</v>
      </c>
      <c r="EP8" s="38" t="s">
        <v>9</v>
      </c>
      <c r="EQ8" s="38">
        <f>IF(EP8="M",0,IF(EP8="I",2,IF(EP8="B",4,IF(EP8="E",5))))</f>
        <v>4</v>
      </c>
      <c r="ER8" s="98">
        <f>+SUM(F8:EQ8)</f>
        <v>231</v>
      </c>
      <c r="ES8" s="52">
        <f>+ER8/$EV$1</f>
        <v>0.6507042253521127</v>
      </c>
      <c r="ET8" s="38" t="str">
        <f>IF(ES8&gt;60%,"Autonome","Non Autonome")</f>
        <v>Autonome</v>
      </c>
      <c r="EU8" s="5" t="str">
        <f>1&amp;"/"&amp;MONTH(D8)&amp;"/"&amp;YEAR(D8)</f>
        <v>1/6/2018</v>
      </c>
    </row>
    <row r="9" spans="1:152" ht="15.75" thickBot="1" x14ac:dyDescent="0.3">
      <c r="A9" s="35" t="s">
        <v>24</v>
      </c>
      <c r="B9" s="35" t="s">
        <v>40</v>
      </c>
      <c r="C9" s="35" t="s">
        <v>36</v>
      </c>
      <c r="D9" s="96">
        <v>43271</v>
      </c>
      <c r="E9" s="35" t="s">
        <v>27</v>
      </c>
      <c r="F9" s="38" t="s">
        <v>9</v>
      </c>
      <c r="G9" s="38">
        <f>IF(F9="M",0,IF(F9="I",2,IF(F9="B",4,IF(F9="E",5))))</f>
        <v>4</v>
      </c>
      <c r="H9" s="38" t="s">
        <v>8</v>
      </c>
      <c r="I9" s="38">
        <f>IF(H9="M",0,IF(H9="I",2,IF(H9="B",4,IF(H9="E",5))))</f>
        <v>2</v>
      </c>
      <c r="J9" s="38" t="s">
        <v>9</v>
      </c>
      <c r="K9" s="38">
        <f>IF(J9="M",0,IF(J9="I",2,IF(J9="B",4,IF(J9="E",5))))</f>
        <v>4</v>
      </c>
      <c r="L9" s="38" t="s">
        <v>9</v>
      </c>
      <c r="M9" s="38">
        <f>IF(L9="M",0,IF(L9="I",2,IF(L9="B",4,IF(L9="E",5))))</f>
        <v>4</v>
      </c>
      <c r="N9" s="38" t="s">
        <v>9</v>
      </c>
      <c r="O9" s="38">
        <f>IF(N9="M",0,IF(N9="I",2,IF(N9="B",4,IF(N9="E",5))))</f>
        <v>4</v>
      </c>
      <c r="P9" s="38" t="s">
        <v>7</v>
      </c>
      <c r="Q9" s="38">
        <f>IF(P9="M",0,IF(P9="I",2,IF(P9="B",4,IF(P9="E",5))))</f>
        <v>0</v>
      </c>
      <c r="R9" s="38" t="s">
        <v>9</v>
      </c>
      <c r="S9" s="38">
        <f>IF(R9="M",0,IF(R9="I",2,IF(R9="B",4,IF(R9="E",5))))</f>
        <v>4</v>
      </c>
      <c r="T9" s="38" t="s">
        <v>9</v>
      </c>
      <c r="U9" s="38">
        <f>IF(T9="M",0,IF(T9="I",2,IF(T9="B",4,IF(T9="E",5))))</f>
        <v>4</v>
      </c>
      <c r="V9" s="38" t="s">
        <v>8</v>
      </c>
      <c r="W9" s="38">
        <f>IF(V9="M",0,IF(V9="I",2,IF(V9="B",4,IF(V9="E",5))))</f>
        <v>2</v>
      </c>
      <c r="X9" s="38" t="s">
        <v>9</v>
      </c>
      <c r="Y9" s="38">
        <f>IF(X9="M",0,IF(X9="I",2,IF(X9="B",4,IF(X9="E",5))))</f>
        <v>4</v>
      </c>
      <c r="Z9" s="38" t="s">
        <v>8</v>
      </c>
      <c r="AA9" s="38">
        <f>IF(Z9="M",0,IF(Z9="I",2,IF(Z9="B",4,IF(Z9="E",5))))</f>
        <v>2</v>
      </c>
      <c r="AB9" s="38" t="s">
        <v>8</v>
      </c>
      <c r="AC9" s="38">
        <f>IF(AB9="M",0,IF(AB9="I",2,IF(AB9="B",4,IF(AB9="E",5))))</f>
        <v>2</v>
      </c>
      <c r="AD9" s="38" t="s">
        <v>9</v>
      </c>
      <c r="AE9" s="38">
        <f>IF(AD9="M",0,IF(AD9="I",2,IF(AD9="B",4,IF(AD9="E",5))))</f>
        <v>4</v>
      </c>
      <c r="AF9" s="38" t="s">
        <v>9</v>
      </c>
      <c r="AG9" s="38">
        <f>IF(AF9="M",0,IF(AF9="I",2,IF(AF9="B",4,IF(AF9="E",5))))</f>
        <v>4</v>
      </c>
      <c r="AH9" s="38" t="s">
        <v>8</v>
      </c>
      <c r="AI9" s="38">
        <f>IF(AH9="M",0,IF(AH9="I",2,IF(AH9="B",4,IF(AH9="E",5))))</f>
        <v>2</v>
      </c>
      <c r="AJ9" s="38" t="s">
        <v>8</v>
      </c>
      <c r="AK9" s="38">
        <f>IF(AJ9="M",0,IF(AJ9="I",2,IF(AJ9="B",4,IF(AJ9="E",5))))</f>
        <v>2</v>
      </c>
      <c r="AL9" s="38" t="s">
        <v>7</v>
      </c>
      <c r="AM9" s="38">
        <f>IF(AL9="M",0,IF(AL9="I",2,IF(AL9="B",4,IF(AL9="E",5))))</f>
        <v>0</v>
      </c>
      <c r="AN9" s="38" t="s">
        <v>9</v>
      </c>
      <c r="AO9" s="38">
        <f>IF(AN9="M",0,IF(AN9="I",2,IF(AN9="B",4,IF(AN9="E",5))))</f>
        <v>4</v>
      </c>
      <c r="AP9" s="38" t="s">
        <v>9</v>
      </c>
      <c r="AQ9" s="38">
        <f>IF(AP9="M",0,IF(AP9="I",2,IF(AP9="B",4,IF(AP9="E",5))))</f>
        <v>4</v>
      </c>
      <c r="AR9" s="38" t="s">
        <v>9</v>
      </c>
      <c r="AS9" s="38">
        <f>IF(AR9="M",0,IF(AR9="I",2,IF(AR9="B",4,IF(AR9="E",5))))</f>
        <v>4</v>
      </c>
      <c r="AT9" s="38" t="s">
        <v>9</v>
      </c>
      <c r="AU9" s="38">
        <f>IF(AT9="M",0,IF(AT9="I",2,IF(AT9="B",4,IF(AT9="E",5))))</f>
        <v>4</v>
      </c>
      <c r="AV9" s="38" t="s">
        <v>9</v>
      </c>
      <c r="AW9" s="38">
        <f>IF(AV9="M",0,IF(AV9="I",2,IF(AV9="B",4,IF(AV9="E",5))))</f>
        <v>4</v>
      </c>
      <c r="AX9" s="38" t="s">
        <v>9</v>
      </c>
      <c r="AY9" s="38">
        <f>IF(AX9="M",0,IF(AX9="I",2,IF(AX9="B",4,IF(AX9="E",5))))</f>
        <v>4</v>
      </c>
      <c r="AZ9" s="38" t="s">
        <v>9</v>
      </c>
      <c r="BA9" s="38">
        <f>IF(AZ9="M",0,IF(AZ9="I",2,IF(AZ9="B",4,IF(AZ9="E",5))))</f>
        <v>4</v>
      </c>
      <c r="BB9" s="38" t="s">
        <v>9</v>
      </c>
      <c r="BC9" s="38">
        <f>IF(BB9="M",0,IF(BB9="I",2,IF(BB9="B",4,IF(BB9="E",5))))</f>
        <v>4</v>
      </c>
      <c r="BD9" s="38" t="s">
        <v>9</v>
      </c>
      <c r="BE9" s="38">
        <f>IF(BD9="M",0,IF(BD9="I",2,IF(BD9="B",4,IF(BD9="E",5))))</f>
        <v>4</v>
      </c>
      <c r="BF9" s="38" t="s">
        <v>9</v>
      </c>
      <c r="BG9" s="38">
        <f>IF(BF9="M",0,IF(BF9="I",2,IF(BF9="B",4,IF(BF9="E",5))))</f>
        <v>4</v>
      </c>
      <c r="BH9" s="38" t="s">
        <v>8</v>
      </c>
      <c r="BI9" s="38">
        <f>IF(BH9="M",0,IF(BH9="I",2,IF(BH9="B",4,IF(BH9="E",5))))</f>
        <v>2</v>
      </c>
      <c r="BJ9" s="38" t="s">
        <v>9</v>
      </c>
      <c r="BK9" s="38">
        <f>IF(BJ9="M",0,IF(BJ9="I",2,IF(BJ9="B",4,IF(BJ9="E",5))))</f>
        <v>4</v>
      </c>
      <c r="BL9" s="38" t="s">
        <v>9</v>
      </c>
      <c r="BM9" s="38">
        <f>IF(BL9="M",0,IF(BL9="I",2,IF(BL9="B",4,IF(BL9="E",5))))</f>
        <v>4</v>
      </c>
      <c r="BN9" s="38" t="s">
        <v>9</v>
      </c>
      <c r="BO9" s="38">
        <f>IF(BN9="M",0,IF(BN9="I",2,IF(BN9="B",4,IF(BN9="E",5))))</f>
        <v>4</v>
      </c>
      <c r="BP9" s="38" t="s">
        <v>9</v>
      </c>
      <c r="BQ9" s="38">
        <f>IF(BP9="M",0,IF(BP9="I",2,IF(BP9="B",4,IF(BP9="E",5))))</f>
        <v>4</v>
      </c>
      <c r="BR9" s="38" t="s">
        <v>9</v>
      </c>
      <c r="BS9" s="38">
        <f>IF(BR9="M",0,IF(BR9="I",2,IF(BR9="B",4,IF(BR9="E",5))))</f>
        <v>4</v>
      </c>
      <c r="BT9" s="38" t="s">
        <v>9</v>
      </c>
      <c r="BU9" s="38">
        <f>IF(BT9="M",0,IF(BT9="I",2,IF(BT9="B",4,IF(BT9="E",5))))</f>
        <v>4</v>
      </c>
      <c r="BV9" s="38" t="s">
        <v>9</v>
      </c>
      <c r="BW9" s="38">
        <f>IF(BV9="M",0,IF(BV9="I",2,IF(BV9="B",4,IF(BV9="E",5))))</f>
        <v>4</v>
      </c>
      <c r="BX9" s="38" t="s">
        <v>9</v>
      </c>
      <c r="BY9" s="38">
        <f>IF(BX9="M",0,IF(BX9="I",2,IF(BX9="B",4,IF(BX9="E",5))))</f>
        <v>4</v>
      </c>
      <c r="BZ9" s="38" t="s">
        <v>9</v>
      </c>
      <c r="CA9" s="38">
        <f>IF(BZ9="M",0,IF(BZ9="I",2,IF(BZ9="B",4,IF(BZ9="E",5))))</f>
        <v>4</v>
      </c>
      <c r="CB9" s="38" t="s">
        <v>9</v>
      </c>
      <c r="CC9" s="38">
        <f>IF(CB9="M",0,IF(CB9="I",2,IF(CB9="B",4,IF(CB9="E",5))))</f>
        <v>4</v>
      </c>
      <c r="CD9" s="38" t="s">
        <v>9</v>
      </c>
      <c r="CE9" s="38">
        <f>IF(CD9="M",0,IF(CD9="I",2,IF(CD9="B",4,IF(CD9="E",5))))</f>
        <v>4</v>
      </c>
      <c r="CF9" s="38" t="s">
        <v>7</v>
      </c>
      <c r="CG9" s="38">
        <f>IF(CF9="M",0,IF(CF9="I",2,IF(CF9="B",4,IF(CF9="E",5))))</f>
        <v>0</v>
      </c>
      <c r="CH9" s="38" t="s">
        <v>9</v>
      </c>
      <c r="CI9" s="38">
        <f>IF(CH9="M",0,IF(CH9="I",2,IF(CH9="B",4,IF(CH9="E",5))))</f>
        <v>4</v>
      </c>
      <c r="CJ9" s="38" t="s">
        <v>8</v>
      </c>
      <c r="CK9" s="38">
        <f>IF(CJ9="M",0,IF(CJ9="I",2,IF(CJ9="B",4,IF(CJ9="E",5))))</f>
        <v>2</v>
      </c>
      <c r="CL9" s="38" t="s">
        <v>9</v>
      </c>
      <c r="CM9" s="38">
        <f>IF(CL9="M",0,IF(CL9="I",2,IF(CL9="B",4,IF(CL9="E",5))))</f>
        <v>4</v>
      </c>
      <c r="CN9" s="38" t="s">
        <v>9</v>
      </c>
      <c r="CO9" s="38">
        <f>IF(CN9="M",0,IF(CN9="I",2,IF(CN9="B",4,IF(CN9="E",5))))</f>
        <v>4</v>
      </c>
      <c r="CP9" s="38" t="s">
        <v>9</v>
      </c>
      <c r="CQ9" s="38">
        <f>IF(CP9="M",0,IF(CP9="I",2,IF(CP9="B",4,IF(CP9="E",5))))</f>
        <v>4</v>
      </c>
      <c r="CR9" s="38" t="s">
        <v>9</v>
      </c>
      <c r="CS9" s="38">
        <f>IF(CR9="M",0,IF(CR9="I",2,IF(CR9="B",4,IF(CR9="E",5))))</f>
        <v>4</v>
      </c>
      <c r="CT9" s="38" t="s">
        <v>9</v>
      </c>
      <c r="CU9" s="38">
        <f>IF(CT9="M",0,IF(CT9="I",2,IF(CT9="B",4,IF(CT9="E",5))))</f>
        <v>4</v>
      </c>
      <c r="CV9" s="38" t="s">
        <v>9</v>
      </c>
      <c r="CW9" s="38">
        <f>IF(CV9="M",0,IF(CV9="I",2,IF(CV9="B",4,IF(CV9="E",5))))</f>
        <v>4</v>
      </c>
      <c r="CX9" s="38" t="s">
        <v>9</v>
      </c>
      <c r="CY9" s="38">
        <f>IF(CX9="M",0,IF(CX9="I",2,IF(CX9="B",4,IF(CX9="E",5))))</f>
        <v>4</v>
      </c>
      <c r="CZ9" s="38" t="s">
        <v>9</v>
      </c>
      <c r="DA9" s="38">
        <f>IF(CZ9="M",0,IF(CZ9="I",2,IF(CZ9="B",4,IF(CZ9="E",5))))</f>
        <v>4</v>
      </c>
      <c r="DB9" s="38" t="s">
        <v>9</v>
      </c>
      <c r="DC9" s="38">
        <f>IF(DB9="M",0,IF(DB9="I",2,IF(DB9="B",4,IF(DB9="E",5))))</f>
        <v>4</v>
      </c>
      <c r="DD9" s="38" t="s">
        <v>8</v>
      </c>
      <c r="DE9" s="38">
        <f>IF(DD9="M",0,IF(DD9="I",2,IF(DD9="B",4,IF(DD9="E",5))))</f>
        <v>2</v>
      </c>
      <c r="DF9" s="38" t="s">
        <v>9</v>
      </c>
      <c r="DG9" s="38">
        <f>IF(DF9="M",0,IF(DF9="I",2,IF(DF9="B",4,IF(DF9="E",5))))</f>
        <v>4</v>
      </c>
      <c r="DH9" s="38" t="s">
        <v>9</v>
      </c>
      <c r="DI9" s="38">
        <f>IF(DH9="M",0,IF(DH9="I",2,IF(DH9="B",4,IF(DH9="E",5))))</f>
        <v>4</v>
      </c>
      <c r="DJ9" s="38" t="s">
        <v>9</v>
      </c>
      <c r="DK9" s="38">
        <f>IF(DJ9="M",0,IF(DJ9="I",2,IF(DJ9="B",4,IF(DJ9="E",5))))</f>
        <v>4</v>
      </c>
      <c r="DL9" s="38" t="s">
        <v>9</v>
      </c>
      <c r="DM9" s="38">
        <f>IF(DL9="M",0,IF(DL9="I",2,IF(DL9="B",4,IF(DL9="E",5))))</f>
        <v>4</v>
      </c>
      <c r="DN9" s="38" t="s">
        <v>10</v>
      </c>
      <c r="DO9" s="38">
        <f>IF(DN9="M",0,IF(DN9="I",2,IF(DN9="B",4,IF(DN9="E",5))))</f>
        <v>5</v>
      </c>
      <c r="DP9" s="38" t="s">
        <v>9</v>
      </c>
      <c r="DQ9" s="38">
        <f>IF(DP9="M",0,IF(DP9="I",2,IF(DP9="B",4,IF(DP9="E",5))))</f>
        <v>4</v>
      </c>
      <c r="DR9" s="38" t="s">
        <v>9</v>
      </c>
      <c r="DS9" s="38">
        <f>IF(DR9="M",0,IF(DR9="I",2,IF(DR9="B",4,IF(DR9="E",5))))</f>
        <v>4</v>
      </c>
      <c r="DT9" s="38" t="s">
        <v>8</v>
      </c>
      <c r="DU9" s="38">
        <f>IF(DT9="M",0,IF(DT9="I",2,IF(DT9="B",4,IF(DT9="E",5))))</f>
        <v>2</v>
      </c>
      <c r="DV9" s="38" t="s">
        <v>7</v>
      </c>
      <c r="DW9" s="38">
        <f>IF(DV9="M",0,IF(DV9="I",2,IF(DV9="B",4,IF(DV9="E",5))))</f>
        <v>0</v>
      </c>
      <c r="DX9" s="38" t="s">
        <v>7</v>
      </c>
      <c r="DY9" s="38">
        <f>IF(DX9="M",0,IF(DX9="I",2,IF(DX9="B",4,IF(DX9="E",5))))</f>
        <v>0</v>
      </c>
      <c r="DZ9" s="38" t="s">
        <v>9</v>
      </c>
      <c r="EA9" s="38">
        <f>IF(DZ9="M",0,IF(DZ9="I",2,IF(DZ9="B",4,IF(DZ9="E",5))))</f>
        <v>4</v>
      </c>
      <c r="EB9" s="38" t="s">
        <v>9</v>
      </c>
      <c r="EC9" s="38">
        <f>IF(EB9="M",0,IF(EB9="I",2,IF(EB9="B",4,IF(EB9="E",5))))</f>
        <v>4</v>
      </c>
      <c r="ED9" s="38" t="s">
        <v>9</v>
      </c>
      <c r="EE9" s="38">
        <f>IF(ED9="M",0,IF(ED9="I",2,IF(ED9="B",4,IF(ED9="E",5))))</f>
        <v>4</v>
      </c>
      <c r="EF9" s="38" t="s">
        <v>9</v>
      </c>
      <c r="EG9" s="38">
        <f>IF(EF9="M",0,IF(EF9="I",2,IF(EF9="B",4,IF(EF9="E",5))))</f>
        <v>4</v>
      </c>
      <c r="EH9" s="38" t="s">
        <v>9</v>
      </c>
      <c r="EI9" s="38">
        <f>IF(EH9="M",0,IF(EH9="I",2,IF(EH9="B",4,IF(EH9="E",5))))</f>
        <v>4</v>
      </c>
      <c r="EJ9" s="38" t="s">
        <v>9</v>
      </c>
      <c r="EK9" s="38">
        <f>IF(EJ9="M",0,IF(EJ9="I",2,IF(EJ9="B",4,IF(EJ9="E",5))))</f>
        <v>4</v>
      </c>
      <c r="EL9" s="38" t="s">
        <v>8</v>
      </c>
      <c r="EM9" s="38">
        <f>IF(EL9="M",0,IF(EL9="I",2,IF(EL9="B",4,IF(EL9="E",5))))</f>
        <v>2</v>
      </c>
      <c r="EN9" s="38" t="s">
        <v>7</v>
      </c>
      <c r="EO9" s="38">
        <f>IF(EN9="M",0,IF(EN9="I",2,IF(EN9="B",4,IF(EN9="E",5))))</f>
        <v>0</v>
      </c>
      <c r="EP9" s="38" t="s">
        <v>9</v>
      </c>
      <c r="EQ9" s="38">
        <f>IF(EP9="M",0,IF(EP9="I",2,IF(EP9="B",4,IF(EP9="E",5))))</f>
        <v>4</v>
      </c>
      <c r="ER9" s="98">
        <f>+SUM(F9:EQ9)</f>
        <v>239</v>
      </c>
      <c r="ES9" s="52">
        <f>+ER9/$EV$1</f>
        <v>0.6732394366197183</v>
      </c>
      <c r="ET9" s="38" t="str">
        <f>IF(ES9&gt;60%,"Autonome","Non Autonome")</f>
        <v>Autonome</v>
      </c>
      <c r="EU9" s="5" t="str">
        <f>1&amp;"/"&amp;MONTH(D9)&amp;"/"&amp;YEAR(D9)</f>
        <v>1/6/2018</v>
      </c>
    </row>
    <row r="10" spans="1:152" ht="15.75" thickBot="1" x14ac:dyDescent="0.3">
      <c r="A10" s="35" t="s">
        <v>13</v>
      </c>
      <c r="B10" s="35" t="s">
        <v>64</v>
      </c>
      <c r="C10" s="35" t="s">
        <v>21</v>
      </c>
      <c r="D10" s="96">
        <v>43271</v>
      </c>
      <c r="E10" s="35" t="s">
        <v>45</v>
      </c>
      <c r="F10" s="38" t="s">
        <v>9</v>
      </c>
      <c r="G10" s="38">
        <f>IF(F10="M",0,IF(F10="I",2,IF(F10="B",4,IF(F10="E",5))))</f>
        <v>4</v>
      </c>
      <c r="H10" s="38" t="s">
        <v>8</v>
      </c>
      <c r="I10" s="38">
        <f>IF(H10="M",0,IF(H10="I",2,IF(H10="B",4,IF(H10="E",5))))</f>
        <v>2</v>
      </c>
      <c r="J10" s="38" t="s">
        <v>8</v>
      </c>
      <c r="K10" s="38">
        <f>IF(J10="M",0,IF(J10="I",2,IF(J10="B",4,IF(J10="E",5))))</f>
        <v>2</v>
      </c>
      <c r="L10" s="38" t="s">
        <v>9</v>
      </c>
      <c r="M10" s="38">
        <f>IF(L10="M",0,IF(L10="I",2,IF(L10="B",4,IF(L10="E",5))))</f>
        <v>4</v>
      </c>
      <c r="N10" s="38" t="s">
        <v>9</v>
      </c>
      <c r="O10" s="38">
        <f>IF(N10="M",0,IF(N10="I",2,IF(N10="B",4,IF(N10="E",5))))</f>
        <v>4</v>
      </c>
      <c r="P10" s="38" t="s">
        <v>7</v>
      </c>
      <c r="Q10" s="38">
        <f>IF(P10="M",0,IF(P10="I",2,IF(P10="B",4,IF(P10="E",5))))</f>
        <v>0</v>
      </c>
      <c r="R10" s="38" t="s">
        <v>9</v>
      </c>
      <c r="S10" s="38">
        <f>IF(R10="M",0,IF(R10="I",2,IF(R10="B",4,IF(R10="E",5))))</f>
        <v>4</v>
      </c>
      <c r="T10" s="38" t="s">
        <v>9</v>
      </c>
      <c r="U10" s="38">
        <f>IF(T10="M",0,IF(T10="I",2,IF(T10="B",4,IF(T10="E",5))))</f>
        <v>4</v>
      </c>
      <c r="V10" s="38" t="s">
        <v>9</v>
      </c>
      <c r="W10" s="38">
        <f>IF(V10="M",0,IF(V10="I",2,IF(V10="B",4,IF(V10="E",5))))</f>
        <v>4</v>
      </c>
      <c r="X10" s="38" t="s">
        <v>9</v>
      </c>
      <c r="Y10" s="38">
        <f>IF(X10="M",0,IF(X10="I",2,IF(X10="B",4,IF(X10="E",5))))</f>
        <v>4</v>
      </c>
      <c r="Z10" s="38" t="s">
        <v>9</v>
      </c>
      <c r="AA10" s="38">
        <f>IF(Z10="M",0,IF(Z10="I",2,IF(Z10="B",4,IF(Z10="E",5))))</f>
        <v>4</v>
      </c>
      <c r="AB10" s="38" t="s">
        <v>8</v>
      </c>
      <c r="AC10" s="38">
        <f>IF(AB10="M",0,IF(AB10="I",2,IF(AB10="B",4,IF(AB10="E",5))))</f>
        <v>2</v>
      </c>
      <c r="AD10" s="38" t="s">
        <v>9</v>
      </c>
      <c r="AE10" s="38">
        <f>IF(AD10="M",0,IF(AD10="I",2,IF(AD10="B",4,IF(AD10="E",5))))</f>
        <v>4</v>
      </c>
      <c r="AF10" s="38" t="s">
        <v>8</v>
      </c>
      <c r="AG10" s="38">
        <f>IF(AF10="M",0,IF(AF10="I",2,IF(AF10="B",4,IF(AF10="E",5))))</f>
        <v>2</v>
      </c>
      <c r="AH10" s="38" t="s">
        <v>9</v>
      </c>
      <c r="AI10" s="38">
        <f>IF(AH10="M",0,IF(AH10="I",2,IF(AH10="B",4,IF(AH10="E",5))))</f>
        <v>4</v>
      </c>
      <c r="AJ10" s="38" t="s">
        <v>9</v>
      </c>
      <c r="AK10" s="38">
        <f>IF(AJ10="M",0,IF(AJ10="I",2,IF(AJ10="B",4,IF(AJ10="E",5))))</f>
        <v>4</v>
      </c>
      <c r="AL10" s="38" t="s">
        <v>8</v>
      </c>
      <c r="AM10" s="38">
        <f>IF(AL10="M",0,IF(AL10="I",2,IF(AL10="B",4,IF(AL10="E",5))))</f>
        <v>2</v>
      </c>
      <c r="AN10" s="38" t="s">
        <v>9</v>
      </c>
      <c r="AO10" s="38">
        <f>IF(AN10="M",0,IF(AN10="I",2,IF(AN10="B",4,IF(AN10="E",5))))</f>
        <v>4</v>
      </c>
      <c r="AP10" s="38" t="s">
        <v>8</v>
      </c>
      <c r="AQ10" s="38">
        <f>IF(AP10="M",0,IF(AP10="I",2,IF(AP10="B",4,IF(AP10="E",5))))</f>
        <v>2</v>
      </c>
      <c r="AR10" s="38" t="s">
        <v>8</v>
      </c>
      <c r="AS10" s="38">
        <f>IF(AR10="M",0,IF(AR10="I",2,IF(AR10="B",4,IF(AR10="E",5))))</f>
        <v>2</v>
      </c>
      <c r="AT10" s="38" t="s">
        <v>8</v>
      </c>
      <c r="AU10" s="38">
        <f>IF(AT10="M",0,IF(AT10="I",2,IF(AT10="B",4,IF(AT10="E",5))))</f>
        <v>2</v>
      </c>
      <c r="AV10" s="38" t="s">
        <v>8</v>
      </c>
      <c r="AW10" s="38">
        <f>IF(AV10="M",0,IF(AV10="I",2,IF(AV10="B",4,IF(AV10="E",5))))</f>
        <v>2</v>
      </c>
      <c r="AX10" s="38" t="s">
        <v>8</v>
      </c>
      <c r="AY10" s="38">
        <f>IF(AX10="M",0,IF(AX10="I",2,IF(AX10="B",4,IF(AX10="E",5))))</f>
        <v>2</v>
      </c>
      <c r="AZ10" s="38" t="s">
        <v>8</v>
      </c>
      <c r="BA10" s="38">
        <f>IF(AZ10="M",0,IF(AZ10="I",2,IF(AZ10="B",4,IF(AZ10="E",5))))</f>
        <v>2</v>
      </c>
      <c r="BB10" s="38" t="s">
        <v>8</v>
      </c>
      <c r="BC10" s="38">
        <f>IF(BB10="M",0,IF(BB10="I",2,IF(BB10="B",4,IF(BB10="E",5))))</f>
        <v>2</v>
      </c>
      <c r="BD10" s="38" t="s">
        <v>9</v>
      </c>
      <c r="BE10" s="38">
        <f>IF(BD10="M",0,IF(BD10="I",2,IF(BD10="B",4,IF(BD10="E",5))))</f>
        <v>4</v>
      </c>
      <c r="BF10" s="38" t="s">
        <v>9</v>
      </c>
      <c r="BG10" s="38">
        <f>IF(BF10="M",0,IF(BF10="I",2,IF(BF10="B",4,IF(BF10="E",5))))</f>
        <v>4</v>
      </c>
      <c r="BH10" s="38" t="s">
        <v>9</v>
      </c>
      <c r="BI10" s="38">
        <f>IF(BH10="M",0,IF(BH10="I",2,IF(BH10="B",4,IF(BH10="E",5))))</f>
        <v>4</v>
      </c>
      <c r="BJ10" s="38" t="s">
        <v>9</v>
      </c>
      <c r="BK10" s="38">
        <f>IF(BJ10="M",0,IF(BJ10="I",2,IF(BJ10="B",4,IF(BJ10="E",5))))</f>
        <v>4</v>
      </c>
      <c r="BL10" s="38" t="s">
        <v>9</v>
      </c>
      <c r="BM10" s="38">
        <f>IF(BL10="M",0,IF(BL10="I",2,IF(BL10="B",4,IF(BL10="E",5))))</f>
        <v>4</v>
      </c>
      <c r="BN10" s="38" t="s">
        <v>9</v>
      </c>
      <c r="BO10" s="38">
        <f>IF(BN10="M",0,IF(BN10="I",2,IF(BN10="B",4,IF(BN10="E",5))))</f>
        <v>4</v>
      </c>
      <c r="BP10" s="38" t="s">
        <v>9</v>
      </c>
      <c r="BQ10" s="38">
        <f>IF(BP10="M",0,IF(BP10="I",2,IF(BP10="B",4,IF(BP10="E",5))))</f>
        <v>4</v>
      </c>
      <c r="BR10" s="38" t="s">
        <v>9</v>
      </c>
      <c r="BS10" s="38">
        <f>IF(BR10="M",0,IF(BR10="I",2,IF(BR10="B",4,IF(BR10="E",5))))</f>
        <v>4</v>
      </c>
      <c r="BT10" s="38" t="s">
        <v>9</v>
      </c>
      <c r="BU10" s="38">
        <f>IF(BT10="M",0,IF(BT10="I",2,IF(BT10="B",4,IF(BT10="E",5))))</f>
        <v>4</v>
      </c>
      <c r="BV10" s="38" t="s">
        <v>9</v>
      </c>
      <c r="BW10" s="38">
        <f>IF(BV10="M",0,IF(BV10="I",2,IF(BV10="B",4,IF(BV10="E",5))))</f>
        <v>4</v>
      </c>
      <c r="BX10" s="38" t="s">
        <v>8</v>
      </c>
      <c r="BY10" s="38">
        <f>IF(BX10="M",0,IF(BX10="I",2,IF(BX10="B",4,IF(BX10="E",5))))</f>
        <v>2</v>
      </c>
      <c r="BZ10" s="38" t="s">
        <v>8</v>
      </c>
      <c r="CA10" s="38">
        <f>IF(BZ10="M",0,IF(BZ10="I",2,IF(BZ10="B",4,IF(BZ10="E",5))))</f>
        <v>2</v>
      </c>
      <c r="CB10" s="38" t="s">
        <v>8</v>
      </c>
      <c r="CC10" s="38">
        <f>IF(CB10="M",0,IF(CB10="I",2,IF(CB10="B",4,IF(CB10="E",5))))</f>
        <v>2</v>
      </c>
      <c r="CD10" s="38" t="s">
        <v>9</v>
      </c>
      <c r="CE10" s="38">
        <f>IF(CD10="M",0,IF(CD10="I",2,IF(CD10="B",4,IF(CD10="E",5))))</f>
        <v>4</v>
      </c>
      <c r="CF10" s="38" t="s">
        <v>7</v>
      </c>
      <c r="CG10" s="38">
        <f>IF(CF10="M",0,IF(CF10="I",2,IF(CF10="B",4,IF(CF10="E",5))))</f>
        <v>0</v>
      </c>
      <c r="CH10" s="38" t="s">
        <v>9</v>
      </c>
      <c r="CI10" s="38">
        <f>IF(CH10="M",0,IF(CH10="I",2,IF(CH10="B",4,IF(CH10="E",5))))</f>
        <v>4</v>
      </c>
      <c r="CJ10" s="38" t="s">
        <v>7</v>
      </c>
      <c r="CK10" s="38">
        <f>IF(CJ10="M",0,IF(CJ10="I",2,IF(CJ10="B",4,IF(CJ10="E",5))))</f>
        <v>0</v>
      </c>
      <c r="CL10" s="38" t="s">
        <v>9</v>
      </c>
      <c r="CM10" s="38">
        <f>IF(CL10="M",0,IF(CL10="I",2,IF(CL10="B",4,IF(CL10="E",5))))</f>
        <v>4</v>
      </c>
      <c r="CN10" s="38" t="s">
        <v>9</v>
      </c>
      <c r="CO10" s="38">
        <f>IF(CN10="M",0,IF(CN10="I",2,IF(CN10="B",4,IF(CN10="E",5))))</f>
        <v>4</v>
      </c>
      <c r="CP10" s="38" t="s">
        <v>9</v>
      </c>
      <c r="CQ10" s="38">
        <f>IF(CP10="M",0,IF(CP10="I",2,IF(CP10="B",4,IF(CP10="E",5))))</f>
        <v>4</v>
      </c>
      <c r="CR10" s="38" t="s">
        <v>9</v>
      </c>
      <c r="CS10" s="38">
        <f>IF(CR10="M",0,IF(CR10="I",2,IF(CR10="B",4,IF(CR10="E",5))))</f>
        <v>4</v>
      </c>
      <c r="CT10" s="38" t="s">
        <v>9</v>
      </c>
      <c r="CU10" s="38">
        <f>IF(CT10="M",0,IF(CT10="I",2,IF(CT10="B",4,IF(CT10="E",5))))</f>
        <v>4</v>
      </c>
      <c r="CV10" s="38" t="s">
        <v>9</v>
      </c>
      <c r="CW10" s="38">
        <f>IF(CV10="M",0,IF(CV10="I",2,IF(CV10="B",4,IF(CV10="E",5))))</f>
        <v>4</v>
      </c>
      <c r="CX10" s="38" t="s">
        <v>9</v>
      </c>
      <c r="CY10" s="38">
        <f>IF(CX10="M",0,IF(CX10="I",2,IF(CX10="B",4,IF(CX10="E",5))))</f>
        <v>4</v>
      </c>
      <c r="CZ10" s="38" t="s">
        <v>8</v>
      </c>
      <c r="DA10" s="38">
        <f>IF(CZ10="M",0,IF(CZ10="I",2,IF(CZ10="B",4,IF(CZ10="E",5))))</f>
        <v>2</v>
      </c>
      <c r="DB10" s="38" t="s">
        <v>9</v>
      </c>
      <c r="DC10" s="38">
        <f>IF(DB10="M",0,IF(DB10="I",2,IF(DB10="B",4,IF(DB10="E",5))))</f>
        <v>4</v>
      </c>
      <c r="DD10" s="38" t="s">
        <v>9</v>
      </c>
      <c r="DE10" s="38">
        <f>IF(DD10="M",0,IF(DD10="I",2,IF(DD10="B",4,IF(DD10="E",5))))</f>
        <v>4</v>
      </c>
      <c r="DF10" s="38" t="s">
        <v>9</v>
      </c>
      <c r="DG10" s="38">
        <f>IF(DF10="M",0,IF(DF10="I",2,IF(DF10="B",4,IF(DF10="E",5))))</f>
        <v>4</v>
      </c>
      <c r="DH10" s="38" t="s">
        <v>9</v>
      </c>
      <c r="DI10" s="38">
        <f>IF(DH10="M",0,IF(DH10="I",2,IF(DH10="B",4,IF(DH10="E",5))))</f>
        <v>4</v>
      </c>
      <c r="DJ10" s="38" t="s">
        <v>9</v>
      </c>
      <c r="DK10" s="38">
        <f>IF(DJ10="M",0,IF(DJ10="I",2,IF(DJ10="B",4,IF(DJ10="E",5))))</f>
        <v>4</v>
      </c>
      <c r="DL10" s="38" t="s">
        <v>8</v>
      </c>
      <c r="DM10" s="38">
        <f>IF(DL10="M",0,IF(DL10="I",2,IF(DL10="B",4,IF(DL10="E",5))))</f>
        <v>2</v>
      </c>
      <c r="DN10" s="38" t="s">
        <v>8</v>
      </c>
      <c r="DO10" s="38">
        <f>IF(DN10="M",0,IF(DN10="I",2,IF(DN10="B",4,IF(DN10="E",5))))</f>
        <v>2</v>
      </c>
      <c r="DP10" s="38" t="s">
        <v>8</v>
      </c>
      <c r="DQ10" s="38">
        <f>IF(DP10="M",0,IF(DP10="I",2,IF(DP10="B",4,IF(DP10="E",5))))</f>
        <v>2</v>
      </c>
      <c r="DR10" s="38" t="s">
        <v>9</v>
      </c>
      <c r="DS10" s="38">
        <f>IF(DR10="M",0,IF(DR10="I",2,IF(DR10="B",4,IF(DR10="E",5))))</f>
        <v>4</v>
      </c>
      <c r="DT10" s="38" t="s">
        <v>9</v>
      </c>
      <c r="DU10" s="38">
        <f>IF(DT10="M",0,IF(DT10="I",2,IF(DT10="B",4,IF(DT10="E",5))))</f>
        <v>4</v>
      </c>
      <c r="DV10" s="38" t="s">
        <v>7</v>
      </c>
      <c r="DW10" s="38">
        <f>IF(DV10="M",0,IF(DV10="I",2,IF(DV10="B",4,IF(DV10="E",5))))</f>
        <v>0</v>
      </c>
      <c r="DX10" s="38" t="s">
        <v>9</v>
      </c>
      <c r="DY10" s="38">
        <f>IF(DX10="M",0,IF(DX10="I",2,IF(DX10="B",4,IF(DX10="E",5))))</f>
        <v>4</v>
      </c>
      <c r="DZ10" s="38" t="s">
        <v>9</v>
      </c>
      <c r="EA10" s="38">
        <f>IF(DZ10="M",0,IF(DZ10="I",2,IF(DZ10="B",4,IF(DZ10="E",5))))</f>
        <v>4</v>
      </c>
      <c r="EB10" s="38" t="s">
        <v>8</v>
      </c>
      <c r="EC10" s="38">
        <f>IF(EB10="M",0,IF(EB10="I",2,IF(EB10="B",4,IF(EB10="E",5))))</f>
        <v>2</v>
      </c>
      <c r="ED10" s="38" t="s">
        <v>9</v>
      </c>
      <c r="EE10" s="38">
        <f>IF(ED10="M",0,IF(ED10="I",2,IF(ED10="B",4,IF(ED10="E",5))))</f>
        <v>4</v>
      </c>
      <c r="EF10" s="38" t="s">
        <v>9</v>
      </c>
      <c r="EG10" s="38">
        <f>IF(EF10="M",0,IF(EF10="I",2,IF(EF10="B",4,IF(EF10="E",5))))</f>
        <v>4</v>
      </c>
      <c r="EH10" s="38" t="s">
        <v>9</v>
      </c>
      <c r="EI10" s="38">
        <f>IF(EH10="M",0,IF(EH10="I",2,IF(EH10="B",4,IF(EH10="E",5))))</f>
        <v>4</v>
      </c>
      <c r="EJ10" s="38" t="s">
        <v>9</v>
      </c>
      <c r="EK10" s="38">
        <f>IF(EJ10="M",0,IF(EJ10="I",2,IF(EJ10="B",4,IF(EJ10="E",5))))</f>
        <v>4</v>
      </c>
      <c r="EL10" s="38" t="s">
        <v>8</v>
      </c>
      <c r="EM10" s="38">
        <f>IF(EL10="M",0,IF(EL10="I",2,IF(EL10="B",4,IF(EL10="E",5))))</f>
        <v>2</v>
      </c>
      <c r="EN10" s="38" t="s">
        <v>8</v>
      </c>
      <c r="EO10" s="38">
        <f>IF(EN10="M",0,IF(EN10="I",2,IF(EN10="B",4,IF(EN10="E",5))))</f>
        <v>2</v>
      </c>
      <c r="EP10" s="38" t="s">
        <v>8</v>
      </c>
      <c r="EQ10" s="38">
        <f>IF(EP10="M",0,IF(EP10="I",2,IF(EP10="B",4,IF(EP10="E",5))))</f>
        <v>2</v>
      </c>
      <c r="ER10" s="98">
        <f>+SUM(F10:EQ10)</f>
        <v>222</v>
      </c>
      <c r="ES10" s="52">
        <f>+ER10/$EV$1</f>
        <v>0.62535211267605639</v>
      </c>
      <c r="ET10" s="38" t="str">
        <f>IF(ES10&gt;60%,"Autonome","Non Autonome")</f>
        <v>Autonome</v>
      </c>
      <c r="EU10" s="5" t="str">
        <f>1&amp;"/"&amp;MONTH(D10)&amp;"/"&amp;YEAR(D10)</f>
        <v>1/6/2018</v>
      </c>
    </row>
    <row r="11" spans="1:152" ht="15.75" thickBot="1" x14ac:dyDescent="0.3">
      <c r="A11" s="35" t="s">
        <v>13</v>
      </c>
      <c r="B11" s="35" t="s">
        <v>70</v>
      </c>
      <c r="C11" s="35" t="s">
        <v>67</v>
      </c>
      <c r="D11" s="96">
        <v>43271</v>
      </c>
      <c r="E11" s="35" t="s">
        <v>45</v>
      </c>
      <c r="F11" s="38" t="s">
        <v>9</v>
      </c>
      <c r="G11" s="38">
        <f>IF(F11="M",0,IF(F11="I",2,IF(F11="B",4,IF(F11="E",5))))</f>
        <v>4</v>
      </c>
      <c r="H11" s="38" t="s">
        <v>9</v>
      </c>
      <c r="I11" s="38">
        <f>IF(H11="M",0,IF(H11="I",2,IF(H11="B",4,IF(H11="E",5))))</f>
        <v>4</v>
      </c>
      <c r="J11" s="38" t="s">
        <v>8</v>
      </c>
      <c r="K11" s="38">
        <f>IF(J11="M",0,IF(J11="I",2,IF(J11="B",4,IF(J11="E",5))))</f>
        <v>2</v>
      </c>
      <c r="L11" s="38" t="s">
        <v>9</v>
      </c>
      <c r="M11" s="38">
        <f>IF(L11="M",0,IF(L11="I",2,IF(L11="B",4,IF(L11="E",5))))</f>
        <v>4</v>
      </c>
      <c r="N11" s="38" t="s">
        <v>9</v>
      </c>
      <c r="O11" s="38">
        <f>IF(N11="M",0,IF(N11="I",2,IF(N11="B",4,IF(N11="E",5))))</f>
        <v>4</v>
      </c>
      <c r="P11" s="38" t="s">
        <v>9</v>
      </c>
      <c r="Q11" s="38">
        <f>IF(P11="M",0,IF(P11="I",2,IF(P11="B",4,IF(P11="E",5))))</f>
        <v>4</v>
      </c>
      <c r="R11" s="38" t="s">
        <v>9</v>
      </c>
      <c r="S11" s="38">
        <f>IF(R11="M",0,IF(R11="I",2,IF(R11="B",4,IF(R11="E",5))))</f>
        <v>4</v>
      </c>
      <c r="T11" s="38" t="s">
        <v>9</v>
      </c>
      <c r="U11" s="38">
        <f>IF(T11="M",0,IF(T11="I",2,IF(T11="B",4,IF(T11="E",5))))</f>
        <v>4</v>
      </c>
      <c r="V11" s="38" t="s">
        <v>9</v>
      </c>
      <c r="W11" s="38">
        <f>IF(V11="M",0,IF(V11="I",2,IF(V11="B",4,IF(V11="E",5))))</f>
        <v>4</v>
      </c>
      <c r="X11" s="38" t="s">
        <v>9</v>
      </c>
      <c r="Y11" s="38">
        <f>IF(X11="M",0,IF(X11="I",2,IF(X11="B",4,IF(X11="E",5))))</f>
        <v>4</v>
      </c>
      <c r="Z11" s="38" t="s">
        <v>9</v>
      </c>
      <c r="AA11" s="38">
        <f>IF(Z11="M",0,IF(Z11="I",2,IF(Z11="B",4,IF(Z11="E",5))))</f>
        <v>4</v>
      </c>
      <c r="AB11" s="38" t="s">
        <v>7</v>
      </c>
      <c r="AC11" s="38">
        <f>IF(AB11="M",0,IF(AB11="I",2,IF(AB11="B",4,IF(AB11="E",5))))</f>
        <v>0</v>
      </c>
      <c r="AD11" s="38" t="s">
        <v>9</v>
      </c>
      <c r="AE11" s="38">
        <f>IF(AD11="M",0,IF(AD11="I",2,IF(AD11="B",4,IF(AD11="E",5))))</f>
        <v>4</v>
      </c>
      <c r="AF11" s="38" t="s">
        <v>9</v>
      </c>
      <c r="AG11" s="38">
        <f>IF(AF11="M",0,IF(AF11="I",2,IF(AF11="B",4,IF(AF11="E",5))))</f>
        <v>4</v>
      </c>
      <c r="AH11" s="38" t="s">
        <v>9</v>
      </c>
      <c r="AI11" s="38">
        <f>IF(AH11="M",0,IF(AH11="I",2,IF(AH11="B",4,IF(AH11="E",5))))</f>
        <v>4</v>
      </c>
      <c r="AJ11" s="38" t="s">
        <v>9</v>
      </c>
      <c r="AK11" s="38">
        <f>IF(AJ11="M",0,IF(AJ11="I",2,IF(AJ11="B",4,IF(AJ11="E",5))))</f>
        <v>4</v>
      </c>
      <c r="AL11" s="38" t="s">
        <v>7</v>
      </c>
      <c r="AM11" s="38">
        <f>IF(AL11="M",0,IF(AL11="I",2,IF(AL11="B",4,IF(AL11="E",5))))</f>
        <v>0</v>
      </c>
      <c r="AN11" s="38" t="s">
        <v>9</v>
      </c>
      <c r="AO11" s="38">
        <f>IF(AN11="M",0,IF(AN11="I",2,IF(AN11="B",4,IF(AN11="E",5))))</f>
        <v>4</v>
      </c>
      <c r="AP11" s="38" t="s">
        <v>9</v>
      </c>
      <c r="AQ11" s="38">
        <f>IF(AP11="M",0,IF(AP11="I",2,IF(AP11="B",4,IF(AP11="E",5))))</f>
        <v>4</v>
      </c>
      <c r="AR11" s="38" t="s">
        <v>9</v>
      </c>
      <c r="AS11" s="38">
        <f>IF(AR11="M",0,IF(AR11="I",2,IF(AR11="B",4,IF(AR11="E",5))))</f>
        <v>4</v>
      </c>
      <c r="AT11" s="38" t="s">
        <v>9</v>
      </c>
      <c r="AU11" s="38">
        <f>IF(AT11="M",0,IF(AT11="I",2,IF(AT11="B",4,IF(AT11="E",5))))</f>
        <v>4</v>
      </c>
      <c r="AV11" s="38" t="s">
        <v>9</v>
      </c>
      <c r="AW11" s="38">
        <f>IF(AV11="M",0,IF(AV11="I",2,IF(AV11="B",4,IF(AV11="E",5))))</f>
        <v>4</v>
      </c>
      <c r="AX11" s="38" t="s">
        <v>8</v>
      </c>
      <c r="AY11" s="38">
        <f>IF(AX11="M",0,IF(AX11="I",2,IF(AX11="B",4,IF(AX11="E",5))))</f>
        <v>2</v>
      </c>
      <c r="AZ11" s="38" t="s">
        <v>9</v>
      </c>
      <c r="BA11" s="38">
        <f>IF(AZ11="M",0,IF(AZ11="I",2,IF(AZ11="B",4,IF(AZ11="E",5))))</f>
        <v>4</v>
      </c>
      <c r="BB11" s="38" t="s">
        <v>9</v>
      </c>
      <c r="BC11" s="38">
        <f>IF(BB11="M",0,IF(BB11="I",2,IF(BB11="B",4,IF(BB11="E",5))))</f>
        <v>4</v>
      </c>
      <c r="BD11" s="38" t="s">
        <v>9</v>
      </c>
      <c r="BE11" s="38">
        <f>IF(BD11="M",0,IF(BD11="I",2,IF(BD11="B",4,IF(BD11="E",5))))</f>
        <v>4</v>
      </c>
      <c r="BF11" s="38" t="s">
        <v>9</v>
      </c>
      <c r="BG11" s="38">
        <f>IF(BF11="M",0,IF(BF11="I",2,IF(BF11="B",4,IF(BF11="E",5))))</f>
        <v>4</v>
      </c>
      <c r="BH11" s="38" t="s">
        <v>9</v>
      </c>
      <c r="BI11" s="38">
        <f>IF(BH11="M",0,IF(BH11="I",2,IF(BH11="B",4,IF(BH11="E",5))))</f>
        <v>4</v>
      </c>
      <c r="BJ11" s="38" t="s">
        <v>9</v>
      </c>
      <c r="BK11" s="38">
        <f>IF(BJ11="M",0,IF(BJ11="I",2,IF(BJ11="B",4,IF(BJ11="E",5))))</f>
        <v>4</v>
      </c>
      <c r="BL11" s="38" t="s">
        <v>9</v>
      </c>
      <c r="BM11" s="38">
        <f>IF(BL11="M",0,IF(BL11="I",2,IF(BL11="B",4,IF(BL11="E",5))))</f>
        <v>4</v>
      </c>
      <c r="BN11" s="38" t="s">
        <v>9</v>
      </c>
      <c r="BO11" s="38">
        <f>IF(BN11="M",0,IF(BN11="I",2,IF(BN11="B",4,IF(BN11="E",5))))</f>
        <v>4</v>
      </c>
      <c r="BP11" s="38" t="s">
        <v>9</v>
      </c>
      <c r="BQ11" s="38">
        <f>IF(BP11="M",0,IF(BP11="I",2,IF(BP11="B",4,IF(BP11="E",5))))</f>
        <v>4</v>
      </c>
      <c r="BR11" s="38" t="s">
        <v>9</v>
      </c>
      <c r="BS11" s="38">
        <f>IF(BR11="M",0,IF(BR11="I",2,IF(BR11="B",4,IF(BR11="E",5))))</f>
        <v>4</v>
      </c>
      <c r="BT11" s="38" t="s">
        <v>9</v>
      </c>
      <c r="BU11" s="38">
        <f>IF(BT11="M",0,IF(BT11="I",2,IF(BT11="B",4,IF(BT11="E",5))))</f>
        <v>4</v>
      </c>
      <c r="BV11" s="38" t="s">
        <v>9</v>
      </c>
      <c r="BW11" s="38">
        <f>IF(BV11="M",0,IF(BV11="I",2,IF(BV11="B",4,IF(BV11="E",5))))</f>
        <v>4</v>
      </c>
      <c r="BX11" s="38" t="s">
        <v>9</v>
      </c>
      <c r="BY11" s="38">
        <f>IF(BX11="M",0,IF(BX11="I",2,IF(BX11="B",4,IF(BX11="E",5))))</f>
        <v>4</v>
      </c>
      <c r="BZ11" s="38" t="s">
        <v>8</v>
      </c>
      <c r="CA11" s="38">
        <f>IF(BZ11="M",0,IF(BZ11="I",2,IF(BZ11="B",4,IF(BZ11="E",5))))</f>
        <v>2</v>
      </c>
      <c r="CB11" s="38" t="s">
        <v>9</v>
      </c>
      <c r="CC11" s="38">
        <f>IF(CB11="M",0,IF(CB11="I",2,IF(CB11="B",4,IF(CB11="E",5))))</f>
        <v>4</v>
      </c>
      <c r="CD11" s="38" t="s">
        <v>9</v>
      </c>
      <c r="CE11" s="38">
        <f>IF(CD11="M",0,IF(CD11="I",2,IF(CD11="B",4,IF(CD11="E",5))))</f>
        <v>4</v>
      </c>
      <c r="CF11" s="38" t="s">
        <v>9</v>
      </c>
      <c r="CG11" s="38">
        <f>IF(CF11="M",0,IF(CF11="I",2,IF(CF11="B",4,IF(CF11="E",5))))</f>
        <v>4</v>
      </c>
      <c r="CH11" s="38" t="s">
        <v>9</v>
      </c>
      <c r="CI11" s="38">
        <f>IF(CH11="M",0,IF(CH11="I",2,IF(CH11="B",4,IF(CH11="E",5))))</f>
        <v>4</v>
      </c>
      <c r="CJ11" s="38" t="s">
        <v>7</v>
      </c>
      <c r="CK11" s="38">
        <f>IF(CJ11="M",0,IF(CJ11="I",2,IF(CJ11="B",4,IF(CJ11="E",5))))</f>
        <v>0</v>
      </c>
      <c r="CL11" s="38" t="s">
        <v>9</v>
      </c>
      <c r="CM11" s="38">
        <f>IF(CL11="M",0,IF(CL11="I",2,IF(CL11="B",4,IF(CL11="E",5))))</f>
        <v>4</v>
      </c>
      <c r="CN11" s="38" t="s">
        <v>9</v>
      </c>
      <c r="CO11" s="38">
        <f>IF(CN11="M",0,IF(CN11="I",2,IF(CN11="B",4,IF(CN11="E",5))))</f>
        <v>4</v>
      </c>
      <c r="CP11" s="38" t="s">
        <v>9</v>
      </c>
      <c r="CQ11" s="38">
        <f>IF(CP11="M",0,IF(CP11="I",2,IF(CP11="B",4,IF(CP11="E",5))))</f>
        <v>4</v>
      </c>
      <c r="CR11" s="38" t="s">
        <v>9</v>
      </c>
      <c r="CS11" s="38">
        <f>IF(CR11="M",0,IF(CR11="I",2,IF(CR11="B",4,IF(CR11="E",5))))</f>
        <v>4</v>
      </c>
      <c r="CT11" s="38" t="s">
        <v>9</v>
      </c>
      <c r="CU11" s="38">
        <f>IF(CT11="M",0,IF(CT11="I",2,IF(CT11="B",4,IF(CT11="E",5))))</f>
        <v>4</v>
      </c>
      <c r="CV11" s="38" t="s">
        <v>9</v>
      </c>
      <c r="CW11" s="38">
        <f>IF(CV11="M",0,IF(CV11="I",2,IF(CV11="B",4,IF(CV11="E",5))))</f>
        <v>4</v>
      </c>
      <c r="CX11" s="38" t="s">
        <v>9</v>
      </c>
      <c r="CY11" s="38">
        <f>IF(CX11="M",0,IF(CX11="I",2,IF(CX11="B",4,IF(CX11="E",5))))</f>
        <v>4</v>
      </c>
      <c r="CZ11" s="38" t="s">
        <v>9</v>
      </c>
      <c r="DA11" s="38">
        <f>IF(CZ11="M",0,IF(CZ11="I",2,IF(CZ11="B",4,IF(CZ11="E",5))))</f>
        <v>4</v>
      </c>
      <c r="DB11" s="38" t="s">
        <v>9</v>
      </c>
      <c r="DC11" s="38">
        <f>IF(DB11="M",0,IF(DB11="I",2,IF(DB11="B",4,IF(DB11="E",5))))</f>
        <v>4</v>
      </c>
      <c r="DD11" s="38" t="s">
        <v>9</v>
      </c>
      <c r="DE11" s="38">
        <f>IF(DD11="M",0,IF(DD11="I",2,IF(DD11="B",4,IF(DD11="E",5))))</f>
        <v>4</v>
      </c>
      <c r="DF11" s="38" t="s">
        <v>9</v>
      </c>
      <c r="DG11" s="38">
        <f>IF(DF11="M",0,IF(DF11="I",2,IF(DF11="B",4,IF(DF11="E",5))))</f>
        <v>4</v>
      </c>
      <c r="DH11" s="38" t="s">
        <v>8</v>
      </c>
      <c r="DI11" s="38">
        <f>IF(DH11="M",0,IF(DH11="I",2,IF(DH11="B",4,IF(DH11="E",5))))</f>
        <v>2</v>
      </c>
      <c r="DJ11" s="38" t="s">
        <v>9</v>
      </c>
      <c r="DK11" s="38">
        <f>IF(DJ11="M",0,IF(DJ11="I",2,IF(DJ11="B",4,IF(DJ11="E",5))))</f>
        <v>4</v>
      </c>
      <c r="DL11" s="38" t="s">
        <v>8</v>
      </c>
      <c r="DM11" s="38">
        <f>IF(DL11="M",0,IF(DL11="I",2,IF(DL11="B",4,IF(DL11="E",5))))</f>
        <v>2</v>
      </c>
      <c r="DN11" s="38" t="s">
        <v>8</v>
      </c>
      <c r="DO11" s="38">
        <f>IF(DN11="M",0,IF(DN11="I",2,IF(DN11="B",4,IF(DN11="E",5))))</f>
        <v>2</v>
      </c>
      <c r="DP11" s="38" t="s">
        <v>8</v>
      </c>
      <c r="DQ11" s="38">
        <f>IF(DP11="M",0,IF(DP11="I",2,IF(DP11="B",4,IF(DP11="E",5))))</f>
        <v>2</v>
      </c>
      <c r="DR11" s="38" t="s">
        <v>9</v>
      </c>
      <c r="DS11" s="38">
        <f>IF(DR11="M",0,IF(DR11="I",2,IF(DR11="B",4,IF(DR11="E",5))))</f>
        <v>4</v>
      </c>
      <c r="DT11" s="38" t="s">
        <v>9</v>
      </c>
      <c r="DU11" s="38">
        <f>IF(DT11="M",0,IF(DT11="I",2,IF(DT11="B",4,IF(DT11="E",5))))</f>
        <v>4</v>
      </c>
      <c r="DV11" s="38" t="s">
        <v>7</v>
      </c>
      <c r="DW11" s="38">
        <f>IF(DV11="M",0,IF(DV11="I",2,IF(DV11="B",4,IF(DV11="E",5))))</f>
        <v>0</v>
      </c>
      <c r="DX11" s="38" t="s">
        <v>9</v>
      </c>
      <c r="DY11" s="38">
        <f>IF(DX11="M",0,IF(DX11="I",2,IF(DX11="B",4,IF(DX11="E",5))))</f>
        <v>4</v>
      </c>
      <c r="DZ11" s="38" t="s">
        <v>9</v>
      </c>
      <c r="EA11" s="38">
        <f>IF(DZ11="M",0,IF(DZ11="I",2,IF(DZ11="B",4,IF(DZ11="E",5))))</f>
        <v>4</v>
      </c>
      <c r="EB11" s="38" t="s">
        <v>7</v>
      </c>
      <c r="EC11" s="38">
        <f>IF(EB11="M",0,IF(EB11="I",2,IF(EB11="B",4,IF(EB11="E",5))))</f>
        <v>0</v>
      </c>
      <c r="ED11" s="38" t="s">
        <v>9</v>
      </c>
      <c r="EE11" s="38">
        <f>IF(ED11="M",0,IF(ED11="I",2,IF(ED11="B",4,IF(ED11="E",5))))</f>
        <v>4</v>
      </c>
      <c r="EF11" s="38" t="s">
        <v>10</v>
      </c>
      <c r="EG11" s="38">
        <f>IF(EF11="M",0,IF(EF11="I",2,IF(EF11="B",4,IF(EF11="E",5))))</f>
        <v>5</v>
      </c>
      <c r="EH11" s="38" t="s">
        <v>9</v>
      </c>
      <c r="EI11" s="38">
        <f>IF(EH11="M",0,IF(EH11="I",2,IF(EH11="B",4,IF(EH11="E",5))))</f>
        <v>4</v>
      </c>
      <c r="EJ11" s="38" t="s">
        <v>9</v>
      </c>
      <c r="EK11" s="38">
        <f>IF(EJ11="M",0,IF(EJ11="I",2,IF(EJ11="B",4,IF(EJ11="E",5))))</f>
        <v>4</v>
      </c>
      <c r="EL11" s="38" t="s">
        <v>9</v>
      </c>
      <c r="EM11" s="38">
        <f>IF(EL11="M",0,IF(EL11="I",2,IF(EL11="B",4,IF(EL11="E",5))))</f>
        <v>4</v>
      </c>
      <c r="EN11" s="38" t="s">
        <v>7</v>
      </c>
      <c r="EO11" s="38">
        <f>IF(EN11="M",0,IF(EN11="I",2,IF(EN11="B",4,IF(EN11="E",5))))</f>
        <v>0</v>
      </c>
      <c r="EP11" s="38" t="s">
        <v>9</v>
      </c>
      <c r="EQ11" s="38">
        <f>IF(EP11="M",0,IF(EP11="I",2,IF(EP11="B",4,IF(EP11="E",5))))</f>
        <v>4</v>
      </c>
      <c r="ER11" s="98">
        <f>+SUM(F11:EQ11)</f>
        <v>247</v>
      </c>
      <c r="ES11" s="52">
        <f>+ER11/$EV$1</f>
        <v>0.6957746478873239</v>
      </c>
      <c r="ET11" s="38" t="str">
        <f>IF(ES11&gt;60%,"Autonome","Non Autonome")</f>
        <v>Autonome</v>
      </c>
      <c r="EU11" s="5" t="str">
        <f>1&amp;"/"&amp;MONTH(D11)&amp;"/"&amp;YEAR(D11)</f>
        <v>1/6/2018</v>
      </c>
    </row>
    <row r="12" spans="1:152" ht="15.75" thickBot="1" x14ac:dyDescent="0.3">
      <c r="A12" s="35" t="s">
        <v>71</v>
      </c>
      <c r="B12" s="35" t="s">
        <v>72</v>
      </c>
      <c r="C12" s="35" t="s">
        <v>73</v>
      </c>
      <c r="D12" s="96">
        <v>43271</v>
      </c>
      <c r="E12" s="35" t="s">
        <v>74</v>
      </c>
      <c r="F12" s="38" t="s">
        <v>8</v>
      </c>
      <c r="G12" s="38">
        <f>IF(F12="M",0,IF(F12="I",2,IF(F12="B",4,IF(F12="E",5))))</f>
        <v>2</v>
      </c>
      <c r="H12" s="38" t="s">
        <v>8</v>
      </c>
      <c r="I12" s="38">
        <f>IF(H12="M",0,IF(H12="I",2,IF(H12="B",4,IF(H12="E",5))))</f>
        <v>2</v>
      </c>
      <c r="J12" s="38" t="s">
        <v>8</v>
      </c>
      <c r="K12" s="38">
        <f>IF(J12="M",0,IF(J12="I",2,IF(J12="B",4,IF(J12="E",5))))</f>
        <v>2</v>
      </c>
      <c r="L12" s="38" t="s">
        <v>9</v>
      </c>
      <c r="M12" s="38">
        <f>IF(L12="M",0,IF(L12="I",2,IF(L12="B",4,IF(L12="E",5))))</f>
        <v>4</v>
      </c>
      <c r="N12" s="38" t="s">
        <v>8</v>
      </c>
      <c r="O12" s="38">
        <f>IF(N12="M",0,IF(N12="I",2,IF(N12="B",4,IF(N12="E",5))))</f>
        <v>2</v>
      </c>
      <c r="P12" s="38" t="s">
        <v>8</v>
      </c>
      <c r="Q12" s="38">
        <f>IF(P12="M",0,IF(P12="I",2,IF(P12="B",4,IF(P12="E",5))))</f>
        <v>2</v>
      </c>
      <c r="R12" s="38" t="s">
        <v>8</v>
      </c>
      <c r="S12" s="38">
        <f>IF(R12="M",0,IF(R12="I",2,IF(R12="B",4,IF(R12="E",5))))</f>
        <v>2</v>
      </c>
      <c r="T12" s="38" t="s">
        <v>9</v>
      </c>
      <c r="U12" s="38">
        <f>IF(T12="M",0,IF(T12="I",2,IF(T12="B",4,IF(T12="E",5))))</f>
        <v>4</v>
      </c>
      <c r="V12" s="38" t="s">
        <v>9</v>
      </c>
      <c r="W12" s="38">
        <f>IF(V12="M",0,IF(V12="I",2,IF(V12="B",4,IF(V12="E",5))))</f>
        <v>4</v>
      </c>
      <c r="X12" s="38" t="s">
        <v>8</v>
      </c>
      <c r="Y12" s="38">
        <f>IF(X12="M",0,IF(X12="I",2,IF(X12="B",4,IF(X12="E",5))))</f>
        <v>2</v>
      </c>
      <c r="Z12" s="38" t="s">
        <v>8</v>
      </c>
      <c r="AA12" s="38">
        <f>IF(Z12="M",0,IF(Z12="I",2,IF(Z12="B",4,IF(Z12="E",5))))</f>
        <v>2</v>
      </c>
      <c r="AB12" s="38" t="s">
        <v>8</v>
      </c>
      <c r="AC12" s="38">
        <f>IF(AB12="M",0,IF(AB12="I",2,IF(AB12="B",4,IF(AB12="E",5))))</f>
        <v>2</v>
      </c>
      <c r="AD12" s="38" t="s">
        <v>8</v>
      </c>
      <c r="AE12" s="38">
        <f>IF(AD12="M",0,IF(AD12="I",2,IF(AD12="B",4,IF(AD12="E",5))))</f>
        <v>2</v>
      </c>
      <c r="AF12" s="38" t="s">
        <v>8</v>
      </c>
      <c r="AG12" s="38">
        <f>IF(AF12="M",0,IF(AF12="I",2,IF(AF12="B",4,IF(AF12="E",5))))</f>
        <v>2</v>
      </c>
      <c r="AH12" s="38" t="s">
        <v>9</v>
      </c>
      <c r="AI12" s="38">
        <f>IF(AH12="M",0,IF(AH12="I",2,IF(AH12="B",4,IF(AH12="E",5))))</f>
        <v>4</v>
      </c>
      <c r="AJ12" s="38" t="s">
        <v>7</v>
      </c>
      <c r="AK12" s="38">
        <f>IF(AJ12="M",0,IF(AJ12="I",2,IF(AJ12="B",4,IF(AJ12="E",5))))</f>
        <v>0</v>
      </c>
      <c r="AL12" s="38" t="s">
        <v>7</v>
      </c>
      <c r="AM12" s="38">
        <f>IF(AL12="M",0,IF(AL12="I",2,IF(AL12="B",4,IF(AL12="E",5))))</f>
        <v>0</v>
      </c>
      <c r="AN12" s="38" t="s">
        <v>9</v>
      </c>
      <c r="AO12" s="38">
        <f>IF(AN12="M",0,IF(AN12="I",2,IF(AN12="B",4,IF(AN12="E",5))))</f>
        <v>4</v>
      </c>
      <c r="AP12" s="38" t="s">
        <v>8</v>
      </c>
      <c r="AQ12" s="38">
        <f>IF(AP12="M",0,IF(AP12="I",2,IF(AP12="B",4,IF(AP12="E",5))))</f>
        <v>2</v>
      </c>
      <c r="AR12" s="38" t="s">
        <v>8</v>
      </c>
      <c r="AS12" s="38">
        <f>IF(AR12="M",0,IF(AR12="I",2,IF(AR12="B",4,IF(AR12="E",5))))</f>
        <v>2</v>
      </c>
      <c r="AT12" s="38" t="s">
        <v>8</v>
      </c>
      <c r="AU12" s="38">
        <f>IF(AT12="M",0,IF(AT12="I",2,IF(AT12="B",4,IF(AT12="E",5))))</f>
        <v>2</v>
      </c>
      <c r="AV12" s="38" t="s">
        <v>9</v>
      </c>
      <c r="AW12" s="38">
        <f>IF(AV12="M",0,IF(AV12="I",2,IF(AV12="B",4,IF(AV12="E",5))))</f>
        <v>4</v>
      </c>
      <c r="AX12" s="38" t="s">
        <v>8</v>
      </c>
      <c r="AY12" s="38">
        <f>IF(AX12="M",0,IF(AX12="I",2,IF(AX12="B",4,IF(AX12="E",5))))</f>
        <v>2</v>
      </c>
      <c r="AZ12" s="38" t="s">
        <v>8</v>
      </c>
      <c r="BA12" s="38">
        <f>IF(AZ12="M",0,IF(AZ12="I",2,IF(AZ12="B",4,IF(AZ12="E",5))))</f>
        <v>2</v>
      </c>
      <c r="BB12" s="38" t="s">
        <v>9</v>
      </c>
      <c r="BC12" s="38">
        <f>IF(BB12="M",0,IF(BB12="I",2,IF(BB12="B",4,IF(BB12="E",5))))</f>
        <v>4</v>
      </c>
      <c r="BD12" s="38" t="s">
        <v>9</v>
      </c>
      <c r="BE12" s="38">
        <f>IF(BD12="M",0,IF(BD12="I",2,IF(BD12="B",4,IF(BD12="E",5))))</f>
        <v>4</v>
      </c>
      <c r="BF12" s="38" t="s">
        <v>9</v>
      </c>
      <c r="BG12" s="38">
        <f>IF(BF12="M",0,IF(BF12="I",2,IF(BF12="B",4,IF(BF12="E",5))))</f>
        <v>4</v>
      </c>
      <c r="BH12" s="38" t="s">
        <v>9</v>
      </c>
      <c r="BI12" s="38">
        <f>IF(BH12="M",0,IF(BH12="I",2,IF(BH12="B",4,IF(BH12="E",5))))</f>
        <v>4</v>
      </c>
      <c r="BJ12" s="38" t="s">
        <v>9</v>
      </c>
      <c r="BK12" s="38">
        <f>IF(BJ12="M",0,IF(BJ12="I",2,IF(BJ12="B",4,IF(BJ12="E",5))))</f>
        <v>4</v>
      </c>
      <c r="BL12" s="38" t="s">
        <v>9</v>
      </c>
      <c r="BM12" s="38">
        <f>IF(BL12="M",0,IF(BL12="I",2,IF(BL12="B",4,IF(BL12="E",5))))</f>
        <v>4</v>
      </c>
      <c r="BN12" s="38" t="s">
        <v>9</v>
      </c>
      <c r="BO12" s="38">
        <f>IF(BN12="M",0,IF(BN12="I",2,IF(BN12="B",4,IF(BN12="E",5))))</f>
        <v>4</v>
      </c>
      <c r="BP12" s="38" t="s">
        <v>8</v>
      </c>
      <c r="BQ12" s="38">
        <f>IF(BP12="M",0,IF(BP12="I",2,IF(BP12="B",4,IF(BP12="E",5))))</f>
        <v>2</v>
      </c>
      <c r="BR12" s="38" t="s">
        <v>8</v>
      </c>
      <c r="BS12" s="38">
        <f>IF(BR12="M",0,IF(BR12="I",2,IF(BR12="B",4,IF(BR12="E",5))))</f>
        <v>2</v>
      </c>
      <c r="BT12" s="38" t="s">
        <v>8</v>
      </c>
      <c r="BU12" s="38">
        <f>IF(BT12="M",0,IF(BT12="I",2,IF(BT12="B",4,IF(BT12="E",5))))</f>
        <v>2</v>
      </c>
      <c r="BV12" s="38" t="s">
        <v>9</v>
      </c>
      <c r="BW12" s="38">
        <f>IF(BV12="M",0,IF(BV12="I",2,IF(BV12="B",4,IF(BV12="E",5))))</f>
        <v>4</v>
      </c>
      <c r="BX12" s="38" t="s">
        <v>9</v>
      </c>
      <c r="BY12" s="38">
        <f>IF(BX12="M",0,IF(BX12="I",2,IF(BX12="B",4,IF(BX12="E",5))))</f>
        <v>4</v>
      </c>
      <c r="BZ12" s="38" t="s">
        <v>8</v>
      </c>
      <c r="CA12" s="38">
        <f>IF(BZ12="M",0,IF(BZ12="I",2,IF(BZ12="B",4,IF(BZ12="E",5))))</f>
        <v>2</v>
      </c>
      <c r="CB12" s="38" t="s">
        <v>8</v>
      </c>
      <c r="CC12" s="38">
        <f>IF(CB12="M",0,IF(CB12="I",2,IF(CB12="B",4,IF(CB12="E",5))))</f>
        <v>2</v>
      </c>
      <c r="CD12" s="38" t="s">
        <v>9</v>
      </c>
      <c r="CE12" s="38">
        <f>IF(CD12="M",0,IF(CD12="I",2,IF(CD12="B",4,IF(CD12="E",5))))</f>
        <v>4</v>
      </c>
      <c r="CF12" s="38" t="s">
        <v>7</v>
      </c>
      <c r="CG12" s="38">
        <f>IF(CF12="M",0,IF(CF12="I",2,IF(CF12="B",4,IF(CF12="E",5))))</f>
        <v>0</v>
      </c>
      <c r="CH12" s="38" t="s">
        <v>8</v>
      </c>
      <c r="CI12" s="38">
        <f>IF(CH12="M",0,IF(CH12="I",2,IF(CH12="B",4,IF(CH12="E",5))))</f>
        <v>2</v>
      </c>
      <c r="CJ12" s="38" t="s">
        <v>8</v>
      </c>
      <c r="CK12" s="38">
        <f>IF(CJ12="M",0,IF(CJ12="I",2,IF(CJ12="B",4,IF(CJ12="E",5))))</f>
        <v>2</v>
      </c>
      <c r="CL12" s="38" t="s">
        <v>8</v>
      </c>
      <c r="CM12" s="38">
        <f>IF(CL12="M",0,IF(CL12="I",2,IF(CL12="B",4,IF(CL12="E",5))))</f>
        <v>2</v>
      </c>
      <c r="CN12" s="38" t="s">
        <v>8</v>
      </c>
      <c r="CO12" s="38">
        <f>IF(CN12="M",0,IF(CN12="I",2,IF(CN12="B",4,IF(CN12="E",5))))</f>
        <v>2</v>
      </c>
      <c r="CP12" s="38" t="s">
        <v>8</v>
      </c>
      <c r="CQ12" s="38">
        <f>IF(CP12="M",0,IF(CP12="I",2,IF(CP12="B",4,IF(CP12="E",5))))</f>
        <v>2</v>
      </c>
      <c r="CR12" s="38" t="s">
        <v>8</v>
      </c>
      <c r="CS12" s="38">
        <f>IF(CR12="M",0,IF(CR12="I",2,IF(CR12="B",4,IF(CR12="E",5))))</f>
        <v>2</v>
      </c>
      <c r="CT12" s="38" t="s">
        <v>8</v>
      </c>
      <c r="CU12" s="38">
        <f>IF(CT12="M",0,IF(CT12="I",2,IF(CT12="B",4,IF(CT12="E",5))))</f>
        <v>2</v>
      </c>
      <c r="CV12" s="38" t="s">
        <v>8</v>
      </c>
      <c r="CW12" s="38">
        <f>IF(CV12="M",0,IF(CV12="I",2,IF(CV12="B",4,IF(CV12="E",5))))</f>
        <v>2</v>
      </c>
      <c r="CX12" s="38" t="s">
        <v>8</v>
      </c>
      <c r="CY12" s="38">
        <f>IF(CX12="M",0,IF(CX12="I",2,IF(CX12="B",4,IF(CX12="E",5))))</f>
        <v>2</v>
      </c>
      <c r="CZ12" s="38" t="s">
        <v>8</v>
      </c>
      <c r="DA12" s="38">
        <f>IF(CZ12="M",0,IF(CZ12="I",2,IF(CZ12="B",4,IF(CZ12="E",5))))</f>
        <v>2</v>
      </c>
      <c r="DB12" s="38" t="s">
        <v>9</v>
      </c>
      <c r="DC12" s="38">
        <f>IF(DB12="M",0,IF(DB12="I",2,IF(DB12="B",4,IF(DB12="E",5))))</f>
        <v>4</v>
      </c>
      <c r="DD12" s="38" t="s">
        <v>7</v>
      </c>
      <c r="DE12" s="38">
        <f>IF(DD12="M",0,IF(DD12="I",2,IF(DD12="B",4,IF(DD12="E",5))))</f>
        <v>0</v>
      </c>
      <c r="DF12" s="38" t="s">
        <v>7</v>
      </c>
      <c r="DG12" s="38">
        <f>IF(DF12="M",0,IF(DF12="I",2,IF(DF12="B",4,IF(DF12="E",5))))</f>
        <v>0</v>
      </c>
      <c r="DH12" s="38" t="s">
        <v>7</v>
      </c>
      <c r="DI12" s="38">
        <f>IF(DH12="M",0,IF(DH12="I",2,IF(DH12="B",4,IF(DH12="E",5))))</f>
        <v>0</v>
      </c>
      <c r="DJ12" s="38" t="s">
        <v>7</v>
      </c>
      <c r="DK12" s="38">
        <f>IF(DJ12="M",0,IF(DJ12="I",2,IF(DJ12="B",4,IF(DJ12="E",5))))</f>
        <v>0</v>
      </c>
      <c r="DL12" s="38" t="s">
        <v>7</v>
      </c>
      <c r="DM12" s="38">
        <f>IF(DL12="M",0,IF(DL12="I",2,IF(DL12="B",4,IF(DL12="E",5))))</f>
        <v>0</v>
      </c>
      <c r="DN12" s="38" t="s">
        <v>7</v>
      </c>
      <c r="DO12" s="38">
        <f>IF(DN12="M",0,IF(DN12="I",2,IF(DN12="B",4,IF(DN12="E",5))))</f>
        <v>0</v>
      </c>
      <c r="DP12" s="38" t="s">
        <v>8</v>
      </c>
      <c r="DQ12" s="38">
        <f>IF(DP12="M",0,IF(DP12="I",2,IF(DP12="B",4,IF(DP12="E",5))))</f>
        <v>2</v>
      </c>
      <c r="DR12" s="38" t="s">
        <v>9</v>
      </c>
      <c r="DS12" s="38">
        <f>IF(DR12="M",0,IF(DR12="I",2,IF(DR12="B",4,IF(DR12="E",5))))</f>
        <v>4</v>
      </c>
      <c r="DT12" s="38" t="s">
        <v>9</v>
      </c>
      <c r="DU12" s="38">
        <f>IF(DT12="M",0,IF(DT12="I",2,IF(DT12="B",4,IF(DT12="E",5))))</f>
        <v>4</v>
      </c>
      <c r="DV12" s="38" t="s">
        <v>7</v>
      </c>
      <c r="DW12" s="38">
        <f>IF(DV12="M",0,IF(DV12="I",2,IF(DV12="B",4,IF(DV12="E",5))))</f>
        <v>0</v>
      </c>
      <c r="DX12" s="38" t="s">
        <v>7</v>
      </c>
      <c r="DY12" s="38">
        <f>IF(DX12="M",0,IF(DX12="I",2,IF(DX12="B",4,IF(DX12="E",5))))</f>
        <v>0</v>
      </c>
      <c r="DZ12" s="38" t="s">
        <v>9</v>
      </c>
      <c r="EA12" s="38">
        <f>IF(DZ12="M",0,IF(DZ12="I",2,IF(DZ12="B",4,IF(DZ12="E",5))))</f>
        <v>4</v>
      </c>
      <c r="EB12" s="38" t="s">
        <v>7</v>
      </c>
      <c r="EC12" s="38">
        <f>IF(EB12="M",0,IF(EB12="I",2,IF(EB12="B",4,IF(EB12="E",5))))</f>
        <v>0</v>
      </c>
      <c r="ED12" s="38" t="s">
        <v>9</v>
      </c>
      <c r="EE12" s="38">
        <f>IF(ED12="M",0,IF(ED12="I",2,IF(ED12="B",4,IF(ED12="E",5))))</f>
        <v>4</v>
      </c>
      <c r="EF12" s="38" t="s">
        <v>9</v>
      </c>
      <c r="EG12" s="38">
        <f>IF(EF12="M",0,IF(EF12="I",2,IF(EF12="B",4,IF(EF12="E",5))))</f>
        <v>4</v>
      </c>
      <c r="EH12" s="38" t="s">
        <v>9</v>
      </c>
      <c r="EI12" s="38">
        <f>IF(EH12="M",0,IF(EH12="I",2,IF(EH12="B",4,IF(EH12="E",5))))</f>
        <v>4</v>
      </c>
      <c r="EJ12" s="38" t="s">
        <v>8</v>
      </c>
      <c r="EK12" s="38">
        <f>IF(EJ12="M",0,IF(EJ12="I",2,IF(EJ12="B",4,IF(EJ12="E",5))))</f>
        <v>2</v>
      </c>
      <c r="EL12" s="38" t="s">
        <v>7</v>
      </c>
      <c r="EM12" s="38">
        <f>IF(EL12="M",0,IF(EL12="I",2,IF(EL12="B",4,IF(EL12="E",5))))</f>
        <v>0</v>
      </c>
      <c r="EN12" s="38" t="s">
        <v>8</v>
      </c>
      <c r="EO12" s="38">
        <f>IF(EN12="M",0,IF(EN12="I",2,IF(EN12="B",4,IF(EN12="E",5))))</f>
        <v>2</v>
      </c>
      <c r="EP12" s="38" t="s">
        <v>8</v>
      </c>
      <c r="EQ12" s="38">
        <f>IF(EP12="M",0,IF(EP12="I",2,IF(EP12="B",4,IF(EP12="E",5))))</f>
        <v>2</v>
      </c>
      <c r="ER12" s="98">
        <f>+SUM(F12:EQ12)</f>
        <v>162</v>
      </c>
      <c r="ES12" s="52">
        <f>+ER12/$EV$1</f>
        <v>0.45633802816901409</v>
      </c>
      <c r="ET12" s="38" t="str">
        <f>IF(ES12&gt;60%,"Autonome","Non Autonome")</f>
        <v>Non Autonome</v>
      </c>
      <c r="EU12" s="5" t="str">
        <f>1&amp;"/"&amp;MONTH(D12)&amp;"/"&amp;YEAR(D12)</f>
        <v>1/6/2018</v>
      </c>
    </row>
    <row r="13" spans="1:152" ht="15.75" thickBot="1" x14ac:dyDescent="0.3">
      <c r="A13" s="35" t="s">
        <v>71</v>
      </c>
      <c r="B13" s="35" t="s">
        <v>75</v>
      </c>
      <c r="C13" s="35" t="s">
        <v>73</v>
      </c>
      <c r="D13" s="96">
        <v>43271</v>
      </c>
      <c r="E13" s="35" t="s">
        <v>74</v>
      </c>
      <c r="F13" s="38" t="s">
        <v>9</v>
      </c>
      <c r="G13" s="38">
        <f>IF(F13="M",0,IF(F13="I",2,IF(F13="B",4,IF(F13="E",5))))</f>
        <v>4</v>
      </c>
      <c r="H13" s="38" t="s">
        <v>7</v>
      </c>
      <c r="I13" s="38">
        <f>IF(H13="M",0,IF(H13="I",2,IF(H13="B",4,IF(H13="E",5))))</f>
        <v>0</v>
      </c>
      <c r="J13" s="38" t="s">
        <v>8</v>
      </c>
      <c r="K13" s="38">
        <f>IF(J13="M",0,IF(J13="I",2,IF(J13="B",4,IF(J13="E",5))))</f>
        <v>2</v>
      </c>
      <c r="L13" s="38" t="s">
        <v>9</v>
      </c>
      <c r="M13" s="38">
        <f>IF(L13="M",0,IF(L13="I",2,IF(L13="B",4,IF(L13="E",5))))</f>
        <v>4</v>
      </c>
      <c r="N13" s="38" t="s">
        <v>9</v>
      </c>
      <c r="O13" s="38">
        <f>IF(N13="M",0,IF(N13="I",2,IF(N13="B",4,IF(N13="E",5))))</f>
        <v>4</v>
      </c>
      <c r="P13" s="38" t="s">
        <v>8</v>
      </c>
      <c r="Q13" s="38">
        <f>IF(P13="M",0,IF(P13="I",2,IF(P13="B",4,IF(P13="E",5))))</f>
        <v>2</v>
      </c>
      <c r="R13" s="38" t="s">
        <v>9</v>
      </c>
      <c r="S13" s="38">
        <f>IF(R13="M",0,IF(R13="I",2,IF(R13="B",4,IF(R13="E",5))))</f>
        <v>4</v>
      </c>
      <c r="T13" s="38" t="s">
        <v>9</v>
      </c>
      <c r="U13" s="38">
        <f>IF(T13="M",0,IF(T13="I",2,IF(T13="B",4,IF(T13="E",5))))</f>
        <v>4</v>
      </c>
      <c r="V13" s="38" t="s">
        <v>8</v>
      </c>
      <c r="W13" s="38">
        <f>IF(V13="M",0,IF(V13="I",2,IF(V13="B",4,IF(V13="E",5))))</f>
        <v>2</v>
      </c>
      <c r="X13" s="38" t="s">
        <v>9</v>
      </c>
      <c r="Y13" s="38">
        <f>IF(X13="M",0,IF(X13="I",2,IF(X13="B",4,IF(X13="E",5))))</f>
        <v>4</v>
      </c>
      <c r="Z13" s="38" t="s">
        <v>8</v>
      </c>
      <c r="AA13" s="38">
        <f>IF(Z13="M",0,IF(Z13="I",2,IF(Z13="B",4,IF(Z13="E",5))))</f>
        <v>2</v>
      </c>
      <c r="AB13" s="38" t="s">
        <v>8</v>
      </c>
      <c r="AC13" s="38">
        <f>IF(AB13="M",0,IF(AB13="I",2,IF(AB13="B",4,IF(AB13="E",5))))</f>
        <v>2</v>
      </c>
      <c r="AD13" s="38" t="s">
        <v>9</v>
      </c>
      <c r="AE13" s="38">
        <f>IF(AD13="M",0,IF(AD13="I",2,IF(AD13="B",4,IF(AD13="E",5))))</f>
        <v>4</v>
      </c>
      <c r="AF13" s="38" t="s">
        <v>8</v>
      </c>
      <c r="AG13" s="38">
        <f>IF(AF13="M",0,IF(AF13="I",2,IF(AF13="B",4,IF(AF13="E",5))))</f>
        <v>2</v>
      </c>
      <c r="AH13" s="38" t="s">
        <v>9</v>
      </c>
      <c r="AI13" s="38">
        <f>IF(AH13="M",0,IF(AH13="I",2,IF(AH13="B",4,IF(AH13="E",5))))</f>
        <v>4</v>
      </c>
      <c r="AJ13" s="38" t="s">
        <v>9</v>
      </c>
      <c r="AK13" s="38">
        <f>IF(AJ13="M",0,IF(AJ13="I",2,IF(AJ13="B",4,IF(AJ13="E",5))))</f>
        <v>4</v>
      </c>
      <c r="AL13" s="38" t="s">
        <v>9</v>
      </c>
      <c r="AM13" s="38">
        <f>IF(AL13="M",0,IF(AL13="I",2,IF(AL13="B",4,IF(AL13="E",5))))</f>
        <v>4</v>
      </c>
      <c r="AN13" s="38" t="s">
        <v>9</v>
      </c>
      <c r="AO13" s="38">
        <f>IF(AN13="M",0,IF(AN13="I",2,IF(AN13="B",4,IF(AN13="E",5))))</f>
        <v>4</v>
      </c>
      <c r="AP13" s="38" t="s">
        <v>8</v>
      </c>
      <c r="AQ13" s="38">
        <f>IF(AP13="M",0,IF(AP13="I",2,IF(AP13="B",4,IF(AP13="E",5))))</f>
        <v>2</v>
      </c>
      <c r="AR13" s="38" t="s">
        <v>9</v>
      </c>
      <c r="AS13" s="38">
        <f>IF(AR13="M",0,IF(AR13="I",2,IF(AR13="B",4,IF(AR13="E",5))))</f>
        <v>4</v>
      </c>
      <c r="AT13" s="38" t="s">
        <v>9</v>
      </c>
      <c r="AU13" s="38">
        <f>IF(AT13="M",0,IF(AT13="I",2,IF(AT13="B",4,IF(AT13="E",5))))</f>
        <v>4</v>
      </c>
      <c r="AV13" s="38" t="s">
        <v>9</v>
      </c>
      <c r="AW13" s="38">
        <f>IF(AV13="M",0,IF(AV13="I",2,IF(AV13="B",4,IF(AV13="E",5))))</f>
        <v>4</v>
      </c>
      <c r="AX13" s="38" t="s">
        <v>8</v>
      </c>
      <c r="AY13" s="38">
        <f>IF(AX13="M",0,IF(AX13="I",2,IF(AX13="B",4,IF(AX13="E",5))))</f>
        <v>2</v>
      </c>
      <c r="AZ13" s="38" t="s">
        <v>9</v>
      </c>
      <c r="BA13" s="38">
        <f>IF(AZ13="M",0,IF(AZ13="I",2,IF(AZ13="B",4,IF(AZ13="E",5))))</f>
        <v>4</v>
      </c>
      <c r="BB13" s="38" t="s">
        <v>9</v>
      </c>
      <c r="BC13" s="38">
        <f>IF(BB13="M",0,IF(BB13="I",2,IF(BB13="B",4,IF(BB13="E",5))))</f>
        <v>4</v>
      </c>
      <c r="BD13" s="38" t="s">
        <v>9</v>
      </c>
      <c r="BE13" s="38">
        <f>IF(BD13="M",0,IF(BD13="I",2,IF(BD13="B",4,IF(BD13="E",5))))</f>
        <v>4</v>
      </c>
      <c r="BF13" s="38" t="s">
        <v>9</v>
      </c>
      <c r="BG13" s="38">
        <f>IF(BF13="M",0,IF(BF13="I",2,IF(BF13="B",4,IF(BF13="E",5))))</f>
        <v>4</v>
      </c>
      <c r="BH13" s="38" t="s">
        <v>8</v>
      </c>
      <c r="BI13" s="38">
        <f>IF(BH13="M",0,IF(BH13="I",2,IF(BH13="B",4,IF(BH13="E",5))))</f>
        <v>2</v>
      </c>
      <c r="BJ13" s="38" t="s">
        <v>9</v>
      </c>
      <c r="BK13" s="38">
        <f>IF(BJ13="M",0,IF(BJ13="I",2,IF(BJ13="B",4,IF(BJ13="E",5))))</f>
        <v>4</v>
      </c>
      <c r="BL13" s="38" t="s">
        <v>8</v>
      </c>
      <c r="BM13" s="38">
        <f>IF(BL13="M",0,IF(BL13="I",2,IF(BL13="B",4,IF(BL13="E",5))))</f>
        <v>2</v>
      </c>
      <c r="BN13" s="38" t="s">
        <v>9</v>
      </c>
      <c r="BO13" s="38">
        <f>IF(BN13="M",0,IF(BN13="I",2,IF(BN13="B",4,IF(BN13="E",5))))</f>
        <v>4</v>
      </c>
      <c r="BP13" s="38" t="s">
        <v>8</v>
      </c>
      <c r="BQ13" s="38">
        <f>IF(BP13="M",0,IF(BP13="I",2,IF(BP13="B",4,IF(BP13="E",5))))</f>
        <v>2</v>
      </c>
      <c r="BR13" s="38" t="s">
        <v>8</v>
      </c>
      <c r="BS13" s="38">
        <f>IF(BR13="M",0,IF(BR13="I",2,IF(BR13="B",4,IF(BR13="E",5))))</f>
        <v>2</v>
      </c>
      <c r="BT13" s="38" t="s">
        <v>9</v>
      </c>
      <c r="BU13" s="38">
        <f>IF(BT13="M",0,IF(BT13="I",2,IF(BT13="B",4,IF(BT13="E",5))))</f>
        <v>4</v>
      </c>
      <c r="BV13" s="38" t="s">
        <v>9</v>
      </c>
      <c r="BW13" s="38">
        <f>IF(BV13="M",0,IF(BV13="I",2,IF(BV13="B",4,IF(BV13="E",5))))</f>
        <v>4</v>
      </c>
      <c r="BX13" s="38" t="s">
        <v>9</v>
      </c>
      <c r="BY13" s="38">
        <f>IF(BX13="M",0,IF(BX13="I",2,IF(BX13="B",4,IF(BX13="E",5))))</f>
        <v>4</v>
      </c>
      <c r="BZ13" s="38" t="s">
        <v>9</v>
      </c>
      <c r="CA13" s="38">
        <f>IF(BZ13="M",0,IF(BZ13="I",2,IF(BZ13="B",4,IF(BZ13="E",5))))</f>
        <v>4</v>
      </c>
      <c r="CB13" s="38" t="s">
        <v>9</v>
      </c>
      <c r="CC13" s="38">
        <f>IF(CB13="M",0,IF(CB13="I",2,IF(CB13="B",4,IF(CB13="E",5))))</f>
        <v>4</v>
      </c>
      <c r="CD13" s="38" t="s">
        <v>9</v>
      </c>
      <c r="CE13" s="38">
        <f>IF(CD13="M",0,IF(CD13="I",2,IF(CD13="B",4,IF(CD13="E",5))))</f>
        <v>4</v>
      </c>
      <c r="CF13" s="38" t="s">
        <v>9</v>
      </c>
      <c r="CG13" s="38">
        <f>IF(CF13="M",0,IF(CF13="I",2,IF(CF13="B",4,IF(CF13="E",5))))</f>
        <v>4</v>
      </c>
      <c r="CH13" s="38" t="s">
        <v>9</v>
      </c>
      <c r="CI13" s="38">
        <f>IF(CH13="M",0,IF(CH13="I",2,IF(CH13="B",4,IF(CH13="E",5))))</f>
        <v>4</v>
      </c>
      <c r="CJ13" s="38" t="s">
        <v>8</v>
      </c>
      <c r="CK13" s="38">
        <f>IF(CJ13="M",0,IF(CJ13="I",2,IF(CJ13="B",4,IF(CJ13="E",5))))</f>
        <v>2</v>
      </c>
      <c r="CL13" s="38" t="s">
        <v>9</v>
      </c>
      <c r="CM13" s="38">
        <f>IF(CL13="M",0,IF(CL13="I",2,IF(CL13="B",4,IF(CL13="E",5))))</f>
        <v>4</v>
      </c>
      <c r="CN13" s="38" t="s">
        <v>9</v>
      </c>
      <c r="CO13" s="38">
        <f>IF(CN13="M",0,IF(CN13="I",2,IF(CN13="B",4,IF(CN13="E",5))))</f>
        <v>4</v>
      </c>
      <c r="CP13" s="38" t="s">
        <v>9</v>
      </c>
      <c r="CQ13" s="38">
        <f>IF(CP13="M",0,IF(CP13="I",2,IF(CP13="B",4,IF(CP13="E",5))))</f>
        <v>4</v>
      </c>
      <c r="CR13" s="38" t="s">
        <v>9</v>
      </c>
      <c r="CS13" s="38">
        <f>IF(CR13="M",0,IF(CR13="I",2,IF(CR13="B",4,IF(CR13="E",5))))</f>
        <v>4</v>
      </c>
      <c r="CT13" s="38" t="s">
        <v>9</v>
      </c>
      <c r="CU13" s="38">
        <f>IF(CT13="M",0,IF(CT13="I",2,IF(CT13="B",4,IF(CT13="E",5))))</f>
        <v>4</v>
      </c>
      <c r="CV13" s="38" t="s">
        <v>9</v>
      </c>
      <c r="CW13" s="38">
        <f>IF(CV13="M",0,IF(CV13="I",2,IF(CV13="B",4,IF(CV13="E",5))))</f>
        <v>4</v>
      </c>
      <c r="CX13" s="38" t="s">
        <v>9</v>
      </c>
      <c r="CY13" s="38">
        <f>IF(CX13="M",0,IF(CX13="I",2,IF(CX13="B",4,IF(CX13="E",5))))</f>
        <v>4</v>
      </c>
      <c r="CZ13" s="38" t="s">
        <v>9</v>
      </c>
      <c r="DA13" s="38">
        <f>IF(CZ13="M",0,IF(CZ13="I",2,IF(CZ13="B",4,IF(CZ13="E",5))))</f>
        <v>4</v>
      </c>
      <c r="DB13" s="38" t="s">
        <v>9</v>
      </c>
      <c r="DC13" s="38">
        <f>IF(DB13="M",0,IF(DB13="I",2,IF(DB13="B",4,IF(DB13="E",5))))</f>
        <v>4</v>
      </c>
      <c r="DD13" s="38" t="s">
        <v>8</v>
      </c>
      <c r="DE13" s="38">
        <f>IF(DD13="M",0,IF(DD13="I",2,IF(DD13="B",4,IF(DD13="E",5))))</f>
        <v>2</v>
      </c>
      <c r="DF13" s="38" t="s">
        <v>9</v>
      </c>
      <c r="DG13" s="38">
        <f>IF(DF13="M",0,IF(DF13="I",2,IF(DF13="B",4,IF(DF13="E",5))))</f>
        <v>4</v>
      </c>
      <c r="DH13" s="38" t="s">
        <v>9</v>
      </c>
      <c r="DI13" s="38">
        <f>IF(DH13="M",0,IF(DH13="I",2,IF(DH13="B",4,IF(DH13="E",5))))</f>
        <v>4</v>
      </c>
      <c r="DJ13" s="38" t="s">
        <v>9</v>
      </c>
      <c r="DK13" s="38">
        <f>IF(DJ13="M",0,IF(DJ13="I",2,IF(DJ13="B",4,IF(DJ13="E",5))))</f>
        <v>4</v>
      </c>
      <c r="DL13" s="38" t="s">
        <v>9</v>
      </c>
      <c r="DM13" s="38">
        <f>IF(DL13="M",0,IF(DL13="I",2,IF(DL13="B",4,IF(DL13="E",5))))</f>
        <v>4</v>
      </c>
      <c r="DN13" s="38" t="s">
        <v>9</v>
      </c>
      <c r="DO13" s="38">
        <f>IF(DN13="M",0,IF(DN13="I",2,IF(DN13="B",4,IF(DN13="E",5))))</f>
        <v>4</v>
      </c>
      <c r="DP13" s="38" t="s">
        <v>8</v>
      </c>
      <c r="DQ13" s="38">
        <f>IF(DP13="M",0,IF(DP13="I",2,IF(DP13="B",4,IF(DP13="E",5))))</f>
        <v>2</v>
      </c>
      <c r="DR13" s="38" t="s">
        <v>9</v>
      </c>
      <c r="DS13" s="38">
        <f>IF(DR13="M",0,IF(DR13="I",2,IF(DR13="B",4,IF(DR13="E",5))))</f>
        <v>4</v>
      </c>
      <c r="DT13" s="38" t="s">
        <v>9</v>
      </c>
      <c r="DU13" s="38">
        <f>IF(DT13="M",0,IF(DT13="I",2,IF(DT13="B",4,IF(DT13="E",5))))</f>
        <v>4</v>
      </c>
      <c r="DV13" s="38" t="s">
        <v>8</v>
      </c>
      <c r="DW13" s="38">
        <f>IF(DV13="M",0,IF(DV13="I",2,IF(DV13="B",4,IF(DV13="E",5))))</f>
        <v>2</v>
      </c>
      <c r="DX13" s="38" t="s">
        <v>9</v>
      </c>
      <c r="DY13" s="38">
        <f>IF(DX13="M",0,IF(DX13="I",2,IF(DX13="B",4,IF(DX13="E",5))))</f>
        <v>4</v>
      </c>
      <c r="DZ13" s="38" t="s">
        <v>8</v>
      </c>
      <c r="EA13" s="38">
        <f>IF(DZ13="M",0,IF(DZ13="I",2,IF(DZ13="B",4,IF(DZ13="E",5))))</f>
        <v>2</v>
      </c>
      <c r="EB13" s="38" t="s">
        <v>7</v>
      </c>
      <c r="EC13" s="38">
        <f>IF(EB13="M",0,IF(EB13="I",2,IF(EB13="B",4,IF(EB13="E",5))))</f>
        <v>0</v>
      </c>
      <c r="ED13" s="38" t="s">
        <v>9</v>
      </c>
      <c r="EE13" s="38">
        <f>IF(ED13="M",0,IF(ED13="I",2,IF(ED13="B",4,IF(ED13="E",5))))</f>
        <v>4</v>
      </c>
      <c r="EF13" s="38" t="s">
        <v>9</v>
      </c>
      <c r="EG13" s="38">
        <f>IF(EF13="M",0,IF(EF13="I",2,IF(EF13="B",4,IF(EF13="E",5))))</f>
        <v>4</v>
      </c>
      <c r="EH13" s="38" t="s">
        <v>9</v>
      </c>
      <c r="EI13" s="38">
        <f>IF(EH13="M",0,IF(EH13="I",2,IF(EH13="B",4,IF(EH13="E",5))))</f>
        <v>4</v>
      </c>
      <c r="EJ13" s="38" t="s">
        <v>8</v>
      </c>
      <c r="EK13" s="38">
        <f>IF(EJ13="M",0,IF(EJ13="I",2,IF(EJ13="B",4,IF(EJ13="E",5))))</f>
        <v>2</v>
      </c>
      <c r="EL13" s="38" t="s">
        <v>7</v>
      </c>
      <c r="EM13" s="38">
        <f>IF(EL13="M",0,IF(EL13="I",2,IF(EL13="B",4,IF(EL13="E",5))))</f>
        <v>0</v>
      </c>
      <c r="EN13" s="38" t="s">
        <v>9</v>
      </c>
      <c r="EO13" s="38">
        <f>IF(EN13="M",0,IF(EN13="I",2,IF(EN13="B",4,IF(EN13="E",5))))</f>
        <v>4</v>
      </c>
      <c r="EP13" s="38" t="s">
        <v>9</v>
      </c>
      <c r="EQ13" s="38">
        <f>IF(EP13="M",0,IF(EP13="I",2,IF(EP13="B",4,IF(EP13="E",5))))</f>
        <v>4</v>
      </c>
      <c r="ER13" s="98">
        <f>+SUM(F13:EQ13)</f>
        <v>236</v>
      </c>
      <c r="ES13" s="52">
        <f>+ER13/$EV$1</f>
        <v>0.6647887323943662</v>
      </c>
      <c r="ET13" s="38" t="str">
        <f>IF(ES13&gt;60%,"Autonome","Non Autonome")</f>
        <v>Autonome</v>
      </c>
      <c r="EU13" s="5" t="str">
        <f>1&amp;"/"&amp;MONTH(D13)&amp;"/"&amp;YEAR(D13)</f>
        <v>1/6/2018</v>
      </c>
    </row>
    <row r="14" spans="1:152" ht="15.75" thickBot="1" x14ac:dyDescent="0.3">
      <c r="A14" s="35" t="s">
        <v>5</v>
      </c>
      <c r="B14" s="35" t="s">
        <v>76</v>
      </c>
      <c r="C14" s="35" t="s">
        <v>11</v>
      </c>
      <c r="D14" s="96">
        <v>43271</v>
      </c>
      <c r="E14" s="35" t="s">
        <v>12</v>
      </c>
      <c r="F14" s="38" t="s">
        <v>9</v>
      </c>
      <c r="G14" s="38">
        <f>IF(F14="M",0,IF(F14="I",2,IF(F14="B",4,IF(F14="E",5))))</f>
        <v>4</v>
      </c>
      <c r="H14" s="38" t="s">
        <v>9</v>
      </c>
      <c r="I14" s="38">
        <f>IF(H14="M",0,IF(H14="I",2,IF(H14="B",4,IF(H14="E",5))))</f>
        <v>4</v>
      </c>
      <c r="J14" s="38" t="s">
        <v>9</v>
      </c>
      <c r="K14" s="38">
        <f>IF(J14="M",0,IF(J14="I",2,IF(J14="B",4,IF(J14="E",5))))</f>
        <v>4</v>
      </c>
      <c r="L14" s="38" t="s">
        <v>9</v>
      </c>
      <c r="M14" s="38">
        <f>IF(L14="M",0,IF(L14="I",2,IF(L14="B",4,IF(L14="E",5))))</f>
        <v>4</v>
      </c>
      <c r="N14" s="38" t="s">
        <v>9</v>
      </c>
      <c r="O14" s="38">
        <f>IF(N14="M",0,IF(N14="I",2,IF(N14="B",4,IF(N14="E",5))))</f>
        <v>4</v>
      </c>
      <c r="P14" s="38" t="s">
        <v>9</v>
      </c>
      <c r="Q14" s="38">
        <f>IF(P14="M",0,IF(P14="I",2,IF(P14="B",4,IF(P14="E",5))))</f>
        <v>4</v>
      </c>
      <c r="R14" s="38" t="s">
        <v>9</v>
      </c>
      <c r="S14" s="38">
        <f>IF(R14="M",0,IF(R14="I",2,IF(R14="B",4,IF(R14="E",5))))</f>
        <v>4</v>
      </c>
      <c r="T14" s="38" t="s">
        <v>9</v>
      </c>
      <c r="U14" s="38">
        <f>IF(T14="M",0,IF(T14="I",2,IF(T14="B",4,IF(T14="E",5))))</f>
        <v>4</v>
      </c>
      <c r="V14" s="38" t="s">
        <v>9</v>
      </c>
      <c r="W14" s="38">
        <f>IF(V14="M",0,IF(V14="I",2,IF(V14="B",4,IF(V14="E",5))))</f>
        <v>4</v>
      </c>
      <c r="X14" s="38" t="s">
        <v>9</v>
      </c>
      <c r="Y14" s="38">
        <f>IF(X14="M",0,IF(X14="I",2,IF(X14="B",4,IF(X14="E",5))))</f>
        <v>4</v>
      </c>
      <c r="Z14" s="38" t="s">
        <v>9</v>
      </c>
      <c r="AA14" s="38">
        <f>IF(Z14="M",0,IF(Z14="I",2,IF(Z14="B",4,IF(Z14="E",5))))</f>
        <v>4</v>
      </c>
      <c r="AB14" s="38" t="s">
        <v>8</v>
      </c>
      <c r="AC14" s="38">
        <f>IF(AB14="M",0,IF(AB14="I",2,IF(AB14="B",4,IF(AB14="E",5))))</f>
        <v>2</v>
      </c>
      <c r="AD14" s="38" t="s">
        <v>8</v>
      </c>
      <c r="AE14" s="38">
        <f>IF(AD14="M",0,IF(AD14="I",2,IF(AD14="B",4,IF(AD14="E",5))))</f>
        <v>2</v>
      </c>
      <c r="AF14" s="38" t="s">
        <v>9</v>
      </c>
      <c r="AG14" s="38">
        <f>IF(AF14="M",0,IF(AF14="I",2,IF(AF14="B",4,IF(AF14="E",5))))</f>
        <v>4</v>
      </c>
      <c r="AH14" s="38" t="s">
        <v>9</v>
      </c>
      <c r="AI14" s="38">
        <f>IF(AH14="M",0,IF(AH14="I",2,IF(AH14="B",4,IF(AH14="E",5))))</f>
        <v>4</v>
      </c>
      <c r="AJ14" s="38" t="s">
        <v>9</v>
      </c>
      <c r="AK14" s="38">
        <f>IF(AJ14="M",0,IF(AJ14="I",2,IF(AJ14="B",4,IF(AJ14="E",5))))</f>
        <v>4</v>
      </c>
      <c r="AL14" s="38" t="s">
        <v>7</v>
      </c>
      <c r="AM14" s="38">
        <f>IF(AL14="M",0,IF(AL14="I",2,IF(AL14="B",4,IF(AL14="E",5))))</f>
        <v>0</v>
      </c>
      <c r="AN14" s="38" t="s">
        <v>9</v>
      </c>
      <c r="AO14" s="38">
        <f>IF(AN14="M",0,IF(AN14="I",2,IF(AN14="B",4,IF(AN14="E",5))))</f>
        <v>4</v>
      </c>
      <c r="AP14" s="38" t="s">
        <v>9</v>
      </c>
      <c r="AQ14" s="38">
        <f>IF(AP14="M",0,IF(AP14="I",2,IF(AP14="B",4,IF(AP14="E",5))))</f>
        <v>4</v>
      </c>
      <c r="AR14" s="38" t="s">
        <v>9</v>
      </c>
      <c r="AS14" s="38">
        <f>IF(AR14="M",0,IF(AR14="I",2,IF(AR14="B",4,IF(AR14="E",5))))</f>
        <v>4</v>
      </c>
      <c r="AT14" s="38" t="s">
        <v>9</v>
      </c>
      <c r="AU14" s="38">
        <f>IF(AT14="M",0,IF(AT14="I",2,IF(AT14="B",4,IF(AT14="E",5))))</f>
        <v>4</v>
      </c>
      <c r="AV14" s="38" t="s">
        <v>9</v>
      </c>
      <c r="AW14" s="38">
        <f>IF(AV14="M",0,IF(AV14="I",2,IF(AV14="B",4,IF(AV14="E",5))))</f>
        <v>4</v>
      </c>
      <c r="AX14" s="38" t="s">
        <v>9</v>
      </c>
      <c r="AY14" s="38">
        <f>IF(AX14="M",0,IF(AX14="I",2,IF(AX14="B",4,IF(AX14="E",5))))</f>
        <v>4</v>
      </c>
      <c r="AZ14" s="38" t="s">
        <v>9</v>
      </c>
      <c r="BA14" s="38">
        <f>IF(AZ14="M",0,IF(AZ14="I",2,IF(AZ14="B",4,IF(AZ14="E",5))))</f>
        <v>4</v>
      </c>
      <c r="BB14" s="38" t="s">
        <v>9</v>
      </c>
      <c r="BC14" s="38">
        <f>IF(BB14="M",0,IF(BB14="I",2,IF(BB14="B",4,IF(BB14="E",5))))</f>
        <v>4</v>
      </c>
      <c r="BD14" s="38" t="s">
        <v>9</v>
      </c>
      <c r="BE14" s="38">
        <f>IF(BD14="M",0,IF(BD14="I",2,IF(BD14="B",4,IF(BD14="E",5))))</f>
        <v>4</v>
      </c>
      <c r="BF14" s="38" t="s">
        <v>9</v>
      </c>
      <c r="BG14" s="38">
        <f>IF(BF14="M",0,IF(BF14="I",2,IF(BF14="B",4,IF(BF14="E",5))))</f>
        <v>4</v>
      </c>
      <c r="BH14" s="38" t="s">
        <v>9</v>
      </c>
      <c r="BI14" s="38">
        <f>IF(BH14="M",0,IF(BH14="I",2,IF(BH14="B",4,IF(BH14="E",5))))</f>
        <v>4</v>
      </c>
      <c r="BJ14" s="38" t="s">
        <v>9</v>
      </c>
      <c r="BK14" s="38">
        <f>IF(BJ14="M",0,IF(BJ14="I",2,IF(BJ14="B",4,IF(BJ14="E",5))))</f>
        <v>4</v>
      </c>
      <c r="BL14" s="38" t="s">
        <v>9</v>
      </c>
      <c r="BM14" s="38">
        <f>IF(BL14="M",0,IF(BL14="I",2,IF(BL14="B",4,IF(BL14="E",5))))</f>
        <v>4</v>
      </c>
      <c r="BN14" s="38" t="s">
        <v>9</v>
      </c>
      <c r="BO14" s="38">
        <f>IF(BN14="M",0,IF(BN14="I",2,IF(BN14="B",4,IF(BN14="E",5))))</f>
        <v>4</v>
      </c>
      <c r="BP14" s="38" t="s">
        <v>8</v>
      </c>
      <c r="BQ14" s="38">
        <f>IF(BP14="M",0,IF(BP14="I",2,IF(BP14="B",4,IF(BP14="E",5))))</f>
        <v>2</v>
      </c>
      <c r="BR14" s="38" t="s">
        <v>9</v>
      </c>
      <c r="BS14" s="38">
        <f>IF(BR14="M",0,IF(BR14="I",2,IF(BR14="B",4,IF(BR14="E",5))))</f>
        <v>4</v>
      </c>
      <c r="BT14" s="38" t="s">
        <v>9</v>
      </c>
      <c r="BU14" s="38">
        <f>IF(BT14="M",0,IF(BT14="I",2,IF(BT14="B",4,IF(BT14="E",5))))</f>
        <v>4</v>
      </c>
      <c r="BV14" s="38" t="s">
        <v>9</v>
      </c>
      <c r="BW14" s="38">
        <f>IF(BV14="M",0,IF(BV14="I",2,IF(BV14="B",4,IF(BV14="E",5))))</f>
        <v>4</v>
      </c>
      <c r="BX14" s="38" t="s">
        <v>9</v>
      </c>
      <c r="BY14" s="38">
        <f>IF(BX14="M",0,IF(BX14="I",2,IF(BX14="B",4,IF(BX14="E",5))))</f>
        <v>4</v>
      </c>
      <c r="BZ14" s="38" t="s">
        <v>9</v>
      </c>
      <c r="CA14" s="38">
        <f>IF(BZ14="M",0,IF(BZ14="I",2,IF(BZ14="B",4,IF(BZ14="E",5))))</f>
        <v>4</v>
      </c>
      <c r="CB14" s="38" t="s">
        <v>9</v>
      </c>
      <c r="CC14" s="38">
        <f>IF(CB14="M",0,IF(CB14="I",2,IF(CB14="B",4,IF(CB14="E",5))))</f>
        <v>4</v>
      </c>
      <c r="CD14" s="38" t="s">
        <v>9</v>
      </c>
      <c r="CE14" s="38">
        <f>IF(CD14="M",0,IF(CD14="I",2,IF(CD14="B",4,IF(CD14="E",5))))</f>
        <v>4</v>
      </c>
      <c r="CF14" s="38" t="s">
        <v>9</v>
      </c>
      <c r="CG14" s="38">
        <f>IF(CF14="M",0,IF(CF14="I",2,IF(CF14="B",4,IF(CF14="E",5))))</f>
        <v>4</v>
      </c>
      <c r="CH14" s="38" t="s">
        <v>8</v>
      </c>
      <c r="CI14" s="38">
        <f>IF(CH14="M",0,IF(CH14="I",2,IF(CH14="B",4,IF(CH14="E",5))))</f>
        <v>2</v>
      </c>
      <c r="CJ14" s="38" t="s">
        <v>9</v>
      </c>
      <c r="CK14" s="38">
        <f>IF(CJ14="M",0,IF(CJ14="I",2,IF(CJ14="B",4,IF(CJ14="E",5))))</f>
        <v>4</v>
      </c>
      <c r="CL14" s="38" t="s">
        <v>9</v>
      </c>
      <c r="CM14" s="38">
        <f>IF(CL14="M",0,IF(CL14="I",2,IF(CL14="B",4,IF(CL14="E",5))))</f>
        <v>4</v>
      </c>
      <c r="CN14" s="38" t="s">
        <v>9</v>
      </c>
      <c r="CO14" s="38">
        <f>IF(CN14="M",0,IF(CN14="I",2,IF(CN14="B",4,IF(CN14="E",5))))</f>
        <v>4</v>
      </c>
      <c r="CP14" s="38" t="s">
        <v>9</v>
      </c>
      <c r="CQ14" s="38">
        <f>IF(CP14="M",0,IF(CP14="I",2,IF(CP14="B",4,IF(CP14="E",5))))</f>
        <v>4</v>
      </c>
      <c r="CR14" s="38" t="s">
        <v>8</v>
      </c>
      <c r="CS14" s="38">
        <f>IF(CR14="M",0,IF(CR14="I",2,IF(CR14="B",4,IF(CR14="E",5))))</f>
        <v>2</v>
      </c>
      <c r="CT14" s="38" t="s">
        <v>9</v>
      </c>
      <c r="CU14" s="38">
        <f>IF(CT14="M",0,IF(CT14="I",2,IF(CT14="B",4,IF(CT14="E",5))))</f>
        <v>4</v>
      </c>
      <c r="CV14" s="38" t="s">
        <v>9</v>
      </c>
      <c r="CW14" s="38">
        <f>IF(CV14="M",0,IF(CV14="I",2,IF(CV14="B",4,IF(CV14="E",5))))</f>
        <v>4</v>
      </c>
      <c r="CX14" s="38" t="s">
        <v>8</v>
      </c>
      <c r="CY14" s="38">
        <f>IF(CX14="M",0,IF(CX14="I",2,IF(CX14="B",4,IF(CX14="E",5))))</f>
        <v>2</v>
      </c>
      <c r="CZ14" s="38" t="s">
        <v>9</v>
      </c>
      <c r="DA14" s="38">
        <f>IF(CZ14="M",0,IF(CZ14="I",2,IF(CZ14="B",4,IF(CZ14="E",5))))</f>
        <v>4</v>
      </c>
      <c r="DB14" s="38" t="s">
        <v>9</v>
      </c>
      <c r="DC14" s="38">
        <f>IF(DB14="M",0,IF(DB14="I",2,IF(DB14="B",4,IF(DB14="E",5))))</f>
        <v>4</v>
      </c>
      <c r="DD14" s="38" t="s">
        <v>9</v>
      </c>
      <c r="DE14" s="38">
        <f>IF(DD14="M",0,IF(DD14="I",2,IF(DD14="B",4,IF(DD14="E",5))))</f>
        <v>4</v>
      </c>
      <c r="DF14" s="38" t="s">
        <v>9</v>
      </c>
      <c r="DG14" s="38">
        <f>IF(DF14="M",0,IF(DF14="I",2,IF(DF14="B",4,IF(DF14="E",5))))</f>
        <v>4</v>
      </c>
      <c r="DH14" s="38" t="s">
        <v>9</v>
      </c>
      <c r="DI14" s="38">
        <f>IF(DH14="M",0,IF(DH14="I",2,IF(DH14="B",4,IF(DH14="E",5))))</f>
        <v>4</v>
      </c>
      <c r="DJ14" s="38" t="s">
        <v>9</v>
      </c>
      <c r="DK14" s="38">
        <f>IF(DJ14="M",0,IF(DJ14="I",2,IF(DJ14="B",4,IF(DJ14="E",5))))</f>
        <v>4</v>
      </c>
      <c r="DL14" s="38" t="s">
        <v>9</v>
      </c>
      <c r="DM14" s="38">
        <f>IF(DL14="M",0,IF(DL14="I",2,IF(DL14="B",4,IF(DL14="E",5))))</f>
        <v>4</v>
      </c>
      <c r="DN14" s="38" t="s">
        <v>9</v>
      </c>
      <c r="DO14" s="38">
        <f>IF(DN14="M",0,IF(DN14="I",2,IF(DN14="B",4,IF(DN14="E",5))))</f>
        <v>4</v>
      </c>
      <c r="DP14" s="38" t="s">
        <v>9</v>
      </c>
      <c r="DQ14" s="38">
        <f>IF(DP14="M",0,IF(DP14="I",2,IF(DP14="B",4,IF(DP14="E",5))))</f>
        <v>4</v>
      </c>
      <c r="DR14" s="38" t="s">
        <v>8</v>
      </c>
      <c r="DS14" s="38">
        <f>IF(DR14="M",0,IF(DR14="I",2,IF(DR14="B",4,IF(DR14="E",5))))</f>
        <v>2</v>
      </c>
      <c r="DT14" s="38" t="s">
        <v>7</v>
      </c>
      <c r="DU14" s="38">
        <f>IF(DT14="M",0,IF(DT14="I",2,IF(DT14="B",4,IF(DT14="E",5))))</f>
        <v>0</v>
      </c>
      <c r="DV14" s="38" t="s">
        <v>9</v>
      </c>
      <c r="DW14" s="38">
        <f>IF(DV14="M",0,IF(DV14="I",2,IF(DV14="B",4,IF(DV14="E",5))))</f>
        <v>4</v>
      </c>
      <c r="DX14" s="38" t="s">
        <v>9</v>
      </c>
      <c r="DY14" s="38">
        <f>IF(DX14="M",0,IF(DX14="I",2,IF(DX14="B",4,IF(DX14="E",5))))</f>
        <v>4</v>
      </c>
      <c r="DZ14" s="38" t="s">
        <v>9</v>
      </c>
      <c r="EA14" s="38">
        <f>IF(DZ14="M",0,IF(DZ14="I",2,IF(DZ14="B",4,IF(DZ14="E",5))))</f>
        <v>4</v>
      </c>
      <c r="EB14" s="38" t="s">
        <v>9</v>
      </c>
      <c r="EC14" s="38">
        <f>IF(EB14="M",0,IF(EB14="I",2,IF(EB14="B",4,IF(EB14="E",5))))</f>
        <v>4</v>
      </c>
      <c r="ED14" s="38" t="s">
        <v>9</v>
      </c>
      <c r="EE14" s="38">
        <f>IF(ED14="M",0,IF(ED14="I",2,IF(ED14="B",4,IF(ED14="E",5))))</f>
        <v>4</v>
      </c>
      <c r="EF14" s="38" t="s">
        <v>9</v>
      </c>
      <c r="EG14" s="38">
        <f>IF(EF14="M",0,IF(EF14="I",2,IF(EF14="B",4,IF(EF14="E",5))))</f>
        <v>4</v>
      </c>
      <c r="EH14" s="38" t="s">
        <v>8</v>
      </c>
      <c r="EI14" s="38">
        <f>IF(EH14="M",0,IF(EH14="I",2,IF(EH14="B",4,IF(EH14="E",5))))</f>
        <v>2</v>
      </c>
      <c r="EJ14" s="38" t="s">
        <v>8</v>
      </c>
      <c r="EK14" s="38">
        <f>IF(EJ14="M",0,IF(EJ14="I",2,IF(EJ14="B",4,IF(EJ14="E",5))))</f>
        <v>2</v>
      </c>
      <c r="EL14" s="38" t="s">
        <v>8</v>
      </c>
      <c r="EM14" s="38">
        <f>IF(EL14="M",0,IF(EL14="I",2,IF(EL14="B",4,IF(EL14="E",5))))</f>
        <v>2</v>
      </c>
      <c r="EN14" s="38" t="s">
        <v>8</v>
      </c>
      <c r="EO14" s="38">
        <f>IF(EN14="M",0,IF(EN14="I",2,IF(EN14="B",4,IF(EN14="E",5))))</f>
        <v>2</v>
      </c>
      <c r="EP14" s="38" t="s">
        <v>8</v>
      </c>
      <c r="EQ14" s="38">
        <f>IF(EP14="M",0,IF(EP14="I",2,IF(EP14="B",4,IF(EP14="E",5))))</f>
        <v>2</v>
      </c>
      <c r="ER14" s="98">
        <f>+SUM(F14:EQ14)</f>
        <v>252</v>
      </c>
      <c r="ES14" s="52">
        <f>+ER14/$EV$1</f>
        <v>0.70985915492957752</v>
      </c>
      <c r="ET14" s="38" t="str">
        <f>IF(ES14&gt;60%,"Autonome","Non Autonome")</f>
        <v>Autonome</v>
      </c>
      <c r="EU14" s="5" t="str">
        <f>1&amp;"/"&amp;MONTH(D14)&amp;"/"&amp;YEAR(D14)</f>
        <v>1/6/2018</v>
      </c>
    </row>
    <row r="15" spans="1:152" ht="15.75" thickBot="1" x14ac:dyDescent="0.3">
      <c r="A15" s="35" t="s">
        <v>71</v>
      </c>
      <c r="B15" s="35" t="s">
        <v>95</v>
      </c>
      <c r="C15" s="35" t="s">
        <v>73</v>
      </c>
      <c r="D15" s="96">
        <v>43271</v>
      </c>
      <c r="E15" s="35" t="s">
        <v>74</v>
      </c>
      <c r="F15" s="38" t="s">
        <v>9</v>
      </c>
      <c r="G15" s="38">
        <f>IF(F15="M",0,IF(F15="I",2,IF(F15="B",4,IF(F15="E",5))))</f>
        <v>4</v>
      </c>
      <c r="H15" s="38" t="s">
        <v>9</v>
      </c>
      <c r="I15" s="38">
        <f>IF(H15="M",0,IF(H15="I",2,IF(H15="B",4,IF(H15="E",5))))</f>
        <v>4</v>
      </c>
      <c r="J15" s="38" t="s">
        <v>9</v>
      </c>
      <c r="K15" s="38">
        <f>IF(J15="M",0,IF(J15="I",2,IF(J15="B",4,IF(J15="E",5))))</f>
        <v>4</v>
      </c>
      <c r="L15" s="38" t="s">
        <v>7</v>
      </c>
      <c r="M15" s="38">
        <f>IF(L15="M",0,IF(L15="I",2,IF(L15="B",4,IF(L15="E",5))))</f>
        <v>0</v>
      </c>
      <c r="N15" s="38" t="s">
        <v>8</v>
      </c>
      <c r="O15" s="38">
        <f>IF(N15="M",0,IF(N15="I",2,IF(N15="B",4,IF(N15="E",5))))</f>
        <v>2</v>
      </c>
      <c r="P15" s="38" t="s">
        <v>8</v>
      </c>
      <c r="Q15" s="38">
        <f>IF(P15="M",0,IF(P15="I",2,IF(P15="B",4,IF(P15="E",5))))</f>
        <v>2</v>
      </c>
      <c r="R15" s="38" t="s">
        <v>8</v>
      </c>
      <c r="S15" s="38">
        <f>IF(R15="M",0,IF(R15="I",2,IF(R15="B",4,IF(R15="E",5))))</f>
        <v>2</v>
      </c>
      <c r="T15" s="38" t="s">
        <v>8</v>
      </c>
      <c r="U15" s="38">
        <f>IF(T15="M",0,IF(T15="I",2,IF(T15="B",4,IF(T15="E",5))))</f>
        <v>2</v>
      </c>
      <c r="V15" s="38" t="s">
        <v>8</v>
      </c>
      <c r="W15" s="38">
        <f>IF(V15="M",0,IF(V15="I",2,IF(V15="B",4,IF(V15="E",5))))</f>
        <v>2</v>
      </c>
      <c r="X15" s="38" t="s">
        <v>8</v>
      </c>
      <c r="Y15" s="38">
        <f>IF(X15="M",0,IF(X15="I",2,IF(X15="B",4,IF(X15="E",5))))</f>
        <v>2</v>
      </c>
      <c r="Z15" s="38" t="s">
        <v>8</v>
      </c>
      <c r="AA15" s="38">
        <f>IF(Z15="M",0,IF(Z15="I",2,IF(Z15="B",4,IF(Z15="E",5))))</f>
        <v>2</v>
      </c>
      <c r="AB15" s="38" t="s">
        <v>8</v>
      </c>
      <c r="AC15" s="38">
        <f>IF(AB15="M",0,IF(AB15="I",2,IF(AB15="B",4,IF(AB15="E",5))))</f>
        <v>2</v>
      </c>
      <c r="AD15" s="38" t="s">
        <v>8</v>
      </c>
      <c r="AE15" s="38">
        <f>IF(AD15="M",0,IF(AD15="I",2,IF(AD15="B",4,IF(AD15="E",5))))</f>
        <v>2</v>
      </c>
      <c r="AF15" s="38" t="s">
        <v>8</v>
      </c>
      <c r="AG15" s="38">
        <f>IF(AF15="M",0,IF(AF15="I",2,IF(AF15="B",4,IF(AF15="E",5))))</f>
        <v>2</v>
      </c>
      <c r="AH15" s="38" t="s">
        <v>9</v>
      </c>
      <c r="AI15" s="38">
        <f>IF(AH15="M",0,IF(AH15="I",2,IF(AH15="B",4,IF(AH15="E",5))))</f>
        <v>4</v>
      </c>
      <c r="AJ15" s="38" t="s">
        <v>7</v>
      </c>
      <c r="AK15" s="38">
        <f>IF(AJ15="M",0,IF(AJ15="I",2,IF(AJ15="B",4,IF(AJ15="E",5))))</f>
        <v>0</v>
      </c>
      <c r="AL15" s="38" t="s">
        <v>7</v>
      </c>
      <c r="AM15" s="38">
        <f>IF(AL15="M",0,IF(AL15="I",2,IF(AL15="B",4,IF(AL15="E",5))))</f>
        <v>0</v>
      </c>
      <c r="AN15" s="38" t="s">
        <v>9</v>
      </c>
      <c r="AO15" s="38">
        <f>IF(AN15="M",0,IF(AN15="I",2,IF(AN15="B",4,IF(AN15="E",5))))</f>
        <v>4</v>
      </c>
      <c r="AP15" s="38" t="s">
        <v>8</v>
      </c>
      <c r="AQ15" s="38">
        <f>IF(AP15="M",0,IF(AP15="I",2,IF(AP15="B",4,IF(AP15="E",5))))</f>
        <v>2</v>
      </c>
      <c r="AR15" s="38" t="s">
        <v>8</v>
      </c>
      <c r="AS15" s="38">
        <f>IF(AR15="M",0,IF(AR15="I",2,IF(AR15="B",4,IF(AR15="E",5))))</f>
        <v>2</v>
      </c>
      <c r="AT15" s="38" t="s">
        <v>9</v>
      </c>
      <c r="AU15" s="38">
        <f>IF(AT15="M",0,IF(AT15="I",2,IF(AT15="B",4,IF(AT15="E",5))))</f>
        <v>4</v>
      </c>
      <c r="AV15" s="38" t="s">
        <v>9</v>
      </c>
      <c r="AW15" s="38">
        <f>IF(AV15="M",0,IF(AV15="I",2,IF(AV15="B",4,IF(AV15="E",5))))</f>
        <v>4</v>
      </c>
      <c r="AX15" s="38" t="s">
        <v>9</v>
      </c>
      <c r="AY15" s="38">
        <f>IF(AX15="M",0,IF(AX15="I",2,IF(AX15="B",4,IF(AX15="E",5))))</f>
        <v>4</v>
      </c>
      <c r="AZ15" s="38" t="s">
        <v>9</v>
      </c>
      <c r="BA15" s="38">
        <f>IF(AZ15="M",0,IF(AZ15="I",2,IF(AZ15="B",4,IF(AZ15="E",5))))</f>
        <v>4</v>
      </c>
      <c r="BB15" s="38" t="s">
        <v>9</v>
      </c>
      <c r="BC15" s="38">
        <f>IF(BB15="M",0,IF(BB15="I",2,IF(BB15="B",4,IF(BB15="E",5))))</f>
        <v>4</v>
      </c>
      <c r="BD15" s="38" t="s">
        <v>9</v>
      </c>
      <c r="BE15" s="38">
        <f>IF(BD15="M",0,IF(BD15="I",2,IF(BD15="B",4,IF(BD15="E",5))))</f>
        <v>4</v>
      </c>
      <c r="BF15" s="38" t="s">
        <v>9</v>
      </c>
      <c r="BG15" s="38">
        <f>IF(BF15="M",0,IF(BF15="I",2,IF(BF15="B",4,IF(BF15="E",5))))</f>
        <v>4</v>
      </c>
      <c r="BH15" s="38" t="s">
        <v>9</v>
      </c>
      <c r="BI15" s="38">
        <f>IF(BH15="M",0,IF(BH15="I",2,IF(BH15="B",4,IF(BH15="E",5))))</f>
        <v>4</v>
      </c>
      <c r="BJ15" s="38" t="s">
        <v>9</v>
      </c>
      <c r="BK15" s="38">
        <f>IF(BJ15="M",0,IF(BJ15="I",2,IF(BJ15="B",4,IF(BJ15="E",5))))</f>
        <v>4</v>
      </c>
      <c r="BL15" s="38" t="s">
        <v>8</v>
      </c>
      <c r="BM15" s="38">
        <f>IF(BL15="M",0,IF(BL15="I",2,IF(BL15="B",4,IF(BL15="E",5))))</f>
        <v>2</v>
      </c>
      <c r="BN15" s="38" t="s">
        <v>9</v>
      </c>
      <c r="BO15" s="38">
        <f>IF(BN15="M",0,IF(BN15="I",2,IF(BN15="B",4,IF(BN15="E",5))))</f>
        <v>4</v>
      </c>
      <c r="BP15" s="38" t="s">
        <v>8</v>
      </c>
      <c r="BQ15" s="38">
        <f>IF(BP15="M",0,IF(BP15="I",2,IF(BP15="B",4,IF(BP15="E",5))))</f>
        <v>2</v>
      </c>
      <c r="BR15" s="38" t="s">
        <v>9</v>
      </c>
      <c r="BS15" s="38">
        <f>IF(BR15="M",0,IF(BR15="I",2,IF(BR15="B",4,IF(BR15="E",5))))</f>
        <v>4</v>
      </c>
      <c r="BT15" s="38" t="s">
        <v>8</v>
      </c>
      <c r="BU15" s="38">
        <f>IF(BT15="M",0,IF(BT15="I",2,IF(BT15="B",4,IF(BT15="E",5))))</f>
        <v>2</v>
      </c>
      <c r="BV15" s="38" t="s">
        <v>8</v>
      </c>
      <c r="BW15" s="38">
        <f>IF(BV15="M",0,IF(BV15="I",2,IF(BV15="B",4,IF(BV15="E",5))))</f>
        <v>2</v>
      </c>
      <c r="BX15" s="38" t="s">
        <v>9</v>
      </c>
      <c r="BY15" s="38">
        <f>IF(BX15="M",0,IF(BX15="I",2,IF(BX15="B",4,IF(BX15="E",5))))</f>
        <v>4</v>
      </c>
      <c r="BZ15" s="38" t="s">
        <v>9</v>
      </c>
      <c r="CA15" s="38">
        <f>IF(BZ15="M",0,IF(BZ15="I",2,IF(BZ15="B",4,IF(BZ15="E",5))))</f>
        <v>4</v>
      </c>
      <c r="CB15" s="38" t="s">
        <v>9</v>
      </c>
      <c r="CC15" s="38">
        <f>IF(CB15="M",0,IF(CB15="I",2,IF(CB15="B",4,IF(CB15="E",5))))</f>
        <v>4</v>
      </c>
      <c r="CD15" s="38" t="s">
        <v>9</v>
      </c>
      <c r="CE15" s="38">
        <f>IF(CD15="M",0,IF(CD15="I",2,IF(CD15="B",4,IF(CD15="E",5))))</f>
        <v>4</v>
      </c>
      <c r="CF15" s="38" t="s">
        <v>7</v>
      </c>
      <c r="CG15" s="38">
        <f>IF(CF15="M",0,IF(CF15="I",2,IF(CF15="B",4,IF(CF15="E",5))))</f>
        <v>0</v>
      </c>
      <c r="CH15" s="38" t="s">
        <v>8</v>
      </c>
      <c r="CI15" s="38">
        <f>IF(CH15="M",0,IF(CH15="I",2,IF(CH15="B",4,IF(CH15="E",5))))</f>
        <v>2</v>
      </c>
      <c r="CJ15" s="38" t="s">
        <v>8</v>
      </c>
      <c r="CK15" s="38">
        <f>IF(CJ15="M",0,IF(CJ15="I",2,IF(CJ15="B",4,IF(CJ15="E",5))))</f>
        <v>2</v>
      </c>
      <c r="CL15" s="38" t="s">
        <v>8</v>
      </c>
      <c r="CM15" s="38">
        <f>IF(CL15="M",0,IF(CL15="I",2,IF(CL15="B",4,IF(CL15="E",5))))</f>
        <v>2</v>
      </c>
      <c r="CN15" s="38" t="s">
        <v>9</v>
      </c>
      <c r="CO15" s="38">
        <f>IF(CN15="M",0,IF(CN15="I",2,IF(CN15="B",4,IF(CN15="E",5))))</f>
        <v>4</v>
      </c>
      <c r="CP15" s="38" t="s">
        <v>9</v>
      </c>
      <c r="CQ15" s="38">
        <f>IF(CP15="M",0,IF(CP15="I",2,IF(CP15="B",4,IF(CP15="E",5))))</f>
        <v>4</v>
      </c>
      <c r="CR15" s="38" t="s">
        <v>8</v>
      </c>
      <c r="CS15" s="38">
        <f>IF(CR15="M",0,IF(CR15="I",2,IF(CR15="B",4,IF(CR15="E",5))))</f>
        <v>2</v>
      </c>
      <c r="CT15" s="38" t="s">
        <v>8</v>
      </c>
      <c r="CU15" s="38">
        <f>IF(CT15="M",0,IF(CT15="I",2,IF(CT15="B",4,IF(CT15="E",5))))</f>
        <v>2</v>
      </c>
      <c r="CV15" s="38" t="s">
        <v>8</v>
      </c>
      <c r="CW15" s="38">
        <f>IF(CV15="M",0,IF(CV15="I",2,IF(CV15="B",4,IF(CV15="E",5))))</f>
        <v>2</v>
      </c>
      <c r="CX15" s="38" t="s">
        <v>7</v>
      </c>
      <c r="CY15" s="38">
        <f>IF(CX15="M",0,IF(CX15="I",2,IF(CX15="B",4,IF(CX15="E",5))))</f>
        <v>0</v>
      </c>
      <c r="CZ15" s="38" t="s">
        <v>9</v>
      </c>
      <c r="DA15" s="38">
        <f>IF(CZ15="M",0,IF(CZ15="I",2,IF(CZ15="B",4,IF(CZ15="E",5))))</f>
        <v>4</v>
      </c>
      <c r="DB15" s="38" t="s">
        <v>8</v>
      </c>
      <c r="DC15" s="38">
        <f>IF(DB15="M",0,IF(DB15="I",2,IF(DB15="B",4,IF(DB15="E",5))))</f>
        <v>2</v>
      </c>
      <c r="DD15" s="38" t="s">
        <v>8</v>
      </c>
      <c r="DE15" s="38">
        <f>IF(DD15="M",0,IF(DD15="I",2,IF(DD15="B",4,IF(DD15="E",5))))</f>
        <v>2</v>
      </c>
      <c r="DF15" s="38" t="s">
        <v>8</v>
      </c>
      <c r="DG15" s="38">
        <f>IF(DF15="M",0,IF(DF15="I",2,IF(DF15="B",4,IF(DF15="E",5))))</f>
        <v>2</v>
      </c>
      <c r="DH15" s="38" t="s">
        <v>8</v>
      </c>
      <c r="DI15" s="38">
        <f>IF(DH15="M",0,IF(DH15="I",2,IF(DH15="B",4,IF(DH15="E",5))))</f>
        <v>2</v>
      </c>
      <c r="DJ15" s="38" t="s">
        <v>9</v>
      </c>
      <c r="DK15" s="38">
        <f>IF(DJ15="M",0,IF(DJ15="I",2,IF(DJ15="B",4,IF(DJ15="E",5))))</f>
        <v>4</v>
      </c>
      <c r="DL15" s="38" t="s">
        <v>8</v>
      </c>
      <c r="DM15" s="38">
        <f>IF(DL15="M",0,IF(DL15="I",2,IF(DL15="B",4,IF(DL15="E",5))))</f>
        <v>2</v>
      </c>
      <c r="DN15" s="38" t="s">
        <v>9</v>
      </c>
      <c r="DO15" s="38">
        <f>IF(DN15="M",0,IF(DN15="I",2,IF(DN15="B",4,IF(DN15="E",5))))</f>
        <v>4</v>
      </c>
      <c r="DP15" s="38" t="s">
        <v>8</v>
      </c>
      <c r="DQ15" s="38">
        <f>IF(DP15="M",0,IF(DP15="I",2,IF(DP15="B",4,IF(DP15="E",5))))</f>
        <v>2</v>
      </c>
      <c r="DR15" s="38" t="s">
        <v>9</v>
      </c>
      <c r="DS15" s="38">
        <f>IF(DR15="M",0,IF(DR15="I",2,IF(DR15="B",4,IF(DR15="E",5))))</f>
        <v>4</v>
      </c>
      <c r="DT15" s="38" t="s">
        <v>9</v>
      </c>
      <c r="DU15" s="38">
        <f>IF(DT15="M",0,IF(DT15="I",2,IF(DT15="B",4,IF(DT15="E",5))))</f>
        <v>4</v>
      </c>
      <c r="DV15" s="38" t="s">
        <v>7</v>
      </c>
      <c r="DW15" s="38">
        <f>IF(DV15="M",0,IF(DV15="I",2,IF(DV15="B",4,IF(DV15="E",5))))</f>
        <v>0</v>
      </c>
      <c r="DX15" s="38" t="s">
        <v>7</v>
      </c>
      <c r="DY15" s="38">
        <f>IF(DX15="M",0,IF(DX15="I",2,IF(DX15="B",4,IF(DX15="E",5))))</f>
        <v>0</v>
      </c>
      <c r="DZ15" s="38" t="s">
        <v>9</v>
      </c>
      <c r="EA15" s="38">
        <f>IF(DZ15="M",0,IF(DZ15="I",2,IF(DZ15="B",4,IF(DZ15="E",5))))</f>
        <v>4</v>
      </c>
      <c r="EB15" s="38" t="s">
        <v>7</v>
      </c>
      <c r="EC15" s="38">
        <f>IF(EB15="M",0,IF(EB15="I",2,IF(EB15="B",4,IF(EB15="E",5))))</f>
        <v>0</v>
      </c>
      <c r="ED15" s="38" t="s">
        <v>9</v>
      </c>
      <c r="EE15" s="38">
        <f>IF(ED15="M",0,IF(ED15="I",2,IF(ED15="B",4,IF(ED15="E",5))))</f>
        <v>4</v>
      </c>
      <c r="EF15" s="38" t="s">
        <v>9</v>
      </c>
      <c r="EG15" s="38">
        <f>IF(EF15="M",0,IF(EF15="I",2,IF(EF15="B",4,IF(EF15="E",5))))</f>
        <v>4</v>
      </c>
      <c r="EH15" s="38" t="s">
        <v>8</v>
      </c>
      <c r="EI15" s="38">
        <f>IF(EH15="M",0,IF(EH15="I",2,IF(EH15="B",4,IF(EH15="E",5))))</f>
        <v>2</v>
      </c>
      <c r="EJ15" s="38" t="s">
        <v>7</v>
      </c>
      <c r="EK15" s="38">
        <f>IF(EJ15="M",0,IF(EJ15="I",2,IF(EJ15="B",4,IF(EJ15="E",5))))</f>
        <v>0</v>
      </c>
      <c r="EL15" s="38" t="s">
        <v>7</v>
      </c>
      <c r="EM15" s="38">
        <f>IF(EL15="M",0,IF(EL15="I",2,IF(EL15="B",4,IF(EL15="E",5))))</f>
        <v>0</v>
      </c>
      <c r="EN15" s="38" t="s">
        <v>8</v>
      </c>
      <c r="EO15" s="38">
        <f>IF(EN15="M",0,IF(EN15="I",2,IF(EN15="B",4,IF(EN15="E",5))))</f>
        <v>2</v>
      </c>
      <c r="EP15" s="38" t="s">
        <v>8</v>
      </c>
      <c r="EQ15" s="38">
        <f>IF(EP15="M",0,IF(EP15="I",2,IF(EP15="B",4,IF(EP15="E",5))))</f>
        <v>2</v>
      </c>
      <c r="ER15" s="98">
        <f>+SUM(F15:EQ15)</f>
        <v>182</v>
      </c>
      <c r="ES15" s="52">
        <f>+ER15/$EV$1</f>
        <v>0.51267605633802815</v>
      </c>
      <c r="ET15" s="38" t="str">
        <f>IF(ES15&gt;60%,"Autonome","Non Autonome")</f>
        <v>Non Autonome</v>
      </c>
      <c r="EU15" s="5" t="str">
        <f>1&amp;"/"&amp;MONTH(D15)&amp;"/"&amp;YEAR(D15)</f>
        <v>1/6/2018</v>
      </c>
    </row>
    <row r="16" spans="1:152" ht="15.75" thickBot="1" x14ac:dyDescent="0.3">
      <c r="A16" s="35" t="s">
        <v>30</v>
      </c>
      <c r="B16" s="35" t="s">
        <v>97</v>
      </c>
      <c r="C16" s="35" t="s">
        <v>32</v>
      </c>
      <c r="D16" s="96">
        <v>43271</v>
      </c>
      <c r="E16" s="35" t="s">
        <v>33</v>
      </c>
      <c r="F16" s="38" t="s">
        <v>9</v>
      </c>
      <c r="G16" s="38">
        <f>IF(F16="M",0,IF(F16="I",2,IF(F16="B",4,IF(F16="E",5))))</f>
        <v>4</v>
      </c>
      <c r="H16" s="38" t="s">
        <v>8</v>
      </c>
      <c r="I16" s="38">
        <f>IF(H16="M",0,IF(H16="I",2,IF(H16="B",4,IF(H16="E",5))))</f>
        <v>2</v>
      </c>
      <c r="J16" s="38" t="s">
        <v>8</v>
      </c>
      <c r="K16" s="38">
        <f>IF(J16="M",0,IF(J16="I",2,IF(J16="B",4,IF(J16="E",5))))</f>
        <v>2</v>
      </c>
      <c r="L16" s="38" t="s">
        <v>9</v>
      </c>
      <c r="M16" s="38">
        <f>IF(L16="M",0,IF(L16="I",2,IF(L16="B",4,IF(L16="E",5))))</f>
        <v>4</v>
      </c>
      <c r="N16" s="38" t="s">
        <v>9</v>
      </c>
      <c r="O16" s="38">
        <f>IF(N16="M",0,IF(N16="I",2,IF(N16="B",4,IF(N16="E",5))))</f>
        <v>4</v>
      </c>
      <c r="P16" s="38" t="s">
        <v>9</v>
      </c>
      <c r="Q16" s="38">
        <f>IF(P16="M",0,IF(P16="I",2,IF(P16="B",4,IF(P16="E",5))))</f>
        <v>4</v>
      </c>
      <c r="R16" s="38" t="s">
        <v>9</v>
      </c>
      <c r="S16" s="38">
        <f>IF(R16="M",0,IF(R16="I",2,IF(R16="B",4,IF(R16="E",5))))</f>
        <v>4</v>
      </c>
      <c r="T16" s="38" t="s">
        <v>9</v>
      </c>
      <c r="U16" s="38">
        <f>IF(T16="M",0,IF(T16="I",2,IF(T16="B",4,IF(T16="E",5))))</f>
        <v>4</v>
      </c>
      <c r="V16" s="38" t="s">
        <v>9</v>
      </c>
      <c r="W16" s="38">
        <f>IF(V16="M",0,IF(V16="I",2,IF(V16="B",4,IF(V16="E",5))))</f>
        <v>4</v>
      </c>
      <c r="X16" s="38" t="s">
        <v>9</v>
      </c>
      <c r="Y16" s="38">
        <f>IF(X16="M",0,IF(X16="I",2,IF(X16="B",4,IF(X16="E",5))))</f>
        <v>4</v>
      </c>
      <c r="Z16" s="38" t="s">
        <v>8</v>
      </c>
      <c r="AA16" s="38">
        <f>IF(Z16="M",0,IF(Z16="I",2,IF(Z16="B",4,IF(Z16="E",5))))</f>
        <v>2</v>
      </c>
      <c r="AB16" s="38" t="s">
        <v>7</v>
      </c>
      <c r="AC16" s="38">
        <f>IF(AB16="M",0,IF(AB16="I",2,IF(AB16="B",4,IF(AB16="E",5))))</f>
        <v>0</v>
      </c>
      <c r="AD16" s="38" t="s">
        <v>9</v>
      </c>
      <c r="AE16" s="38">
        <f>IF(AD16="M",0,IF(AD16="I",2,IF(AD16="B",4,IF(AD16="E",5))))</f>
        <v>4</v>
      </c>
      <c r="AF16" s="38" t="s">
        <v>9</v>
      </c>
      <c r="AG16" s="38">
        <f>IF(AF16="M",0,IF(AF16="I",2,IF(AF16="B",4,IF(AF16="E",5))))</f>
        <v>4</v>
      </c>
      <c r="AH16" s="38" t="s">
        <v>9</v>
      </c>
      <c r="AI16" s="38">
        <f>IF(AH16="M",0,IF(AH16="I",2,IF(AH16="B",4,IF(AH16="E",5))))</f>
        <v>4</v>
      </c>
      <c r="AJ16" s="38" t="s">
        <v>9</v>
      </c>
      <c r="AK16" s="38">
        <f>IF(AJ16="M",0,IF(AJ16="I",2,IF(AJ16="B",4,IF(AJ16="E",5))))</f>
        <v>4</v>
      </c>
      <c r="AL16" s="38" t="s">
        <v>8</v>
      </c>
      <c r="AM16" s="38">
        <f>IF(AL16="M",0,IF(AL16="I",2,IF(AL16="B",4,IF(AL16="E",5))))</f>
        <v>2</v>
      </c>
      <c r="AN16" s="38" t="s">
        <v>9</v>
      </c>
      <c r="AO16" s="38">
        <f>IF(AN16="M",0,IF(AN16="I",2,IF(AN16="B",4,IF(AN16="E",5))))</f>
        <v>4</v>
      </c>
      <c r="AP16" s="38" t="s">
        <v>9</v>
      </c>
      <c r="AQ16" s="38">
        <f>IF(AP16="M",0,IF(AP16="I",2,IF(AP16="B",4,IF(AP16="E",5))))</f>
        <v>4</v>
      </c>
      <c r="AR16" s="38" t="s">
        <v>8</v>
      </c>
      <c r="AS16" s="38">
        <f>IF(AR16="M",0,IF(AR16="I",2,IF(AR16="B",4,IF(AR16="E",5))))</f>
        <v>2</v>
      </c>
      <c r="AT16" s="38" t="s">
        <v>8</v>
      </c>
      <c r="AU16" s="38">
        <f>IF(AT16="M",0,IF(AT16="I",2,IF(AT16="B",4,IF(AT16="E",5))))</f>
        <v>2</v>
      </c>
      <c r="AV16" s="38" t="s">
        <v>9</v>
      </c>
      <c r="AW16" s="38">
        <f>IF(AV16="M",0,IF(AV16="I",2,IF(AV16="B",4,IF(AV16="E",5))))</f>
        <v>4</v>
      </c>
      <c r="AX16" s="38" t="s">
        <v>8</v>
      </c>
      <c r="AY16" s="38">
        <f>IF(AX16="M",0,IF(AX16="I",2,IF(AX16="B",4,IF(AX16="E",5))))</f>
        <v>2</v>
      </c>
      <c r="AZ16" s="38" t="s">
        <v>8</v>
      </c>
      <c r="BA16" s="38">
        <f>IF(AZ16="M",0,IF(AZ16="I",2,IF(AZ16="B",4,IF(AZ16="E",5))))</f>
        <v>2</v>
      </c>
      <c r="BB16" s="38" t="s">
        <v>9</v>
      </c>
      <c r="BC16" s="38">
        <f>IF(BB16="M",0,IF(BB16="I",2,IF(BB16="B",4,IF(BB16="E",5))))</f>
        <v>4</v>
      </c>
      <c r="BD16" s="38" t="s">
        <v>9</v>
      </c>
      <c r="BE16" s="38">
        <f>IF(BD16="M",0,IF(BD16="I",2,IF(BD16="B",4,IF(BD16="E",5))))</f>
        <v>4</v>
      </c>
      <c r="BF16" s="38" t="s">
        <v>9</v>
      </c>
      <c r="BG16" s="38">
        <f>IF(BF16="M",0,IF(BF16="I",2,IF(BF16="B",4,IF(BF16="E",5))))</f>
        <v>4</v>
      </c>
      <c r="BH16" s="38" t="s">
        <v>9</v>
      </c>
      <c r="BI16" s="38">
        <f>IF(BH16="M",0,IF(BH16="I",2,IF(BH16="B",4,IF(BH16="E",5))))</f>
        <v>4</v>
      </c>
      <c r="BJ16" s="38" t="s">
        <v>9</v>
      </c>
      <c r="BK16" s="38">
        <f>IF(BJ16="M",0,IF(BJ16="I",2,IF(BJ16="B",4,IF(BJ16="E",5))))</f>
        <v>4</v>
      </c>
      <c r="BL16" s="38" t="s">
        <v>9</v>
      </c>
      <c r="BM16" s="38">
        <f>IF(BL16="M",0,IF(BL16="I",2,IF(BL16="B",4,IF(BL16="E",5))))</f>
        <v>4</v>
      </c>
      <c r="BN16" s="38" t="s">
        <v>9</v>
      </c>
      <c r="BO16" s="38">
        <f>IF(BN16="M",0,IF(BN16="I",2,IF(BN16="B",4,IF(BN16="E",5))))</f>
        <v>4</v>
      </c>
      <c r="BP16" s="38" t="s">
        <v>8</v>
      </c>
      <c r="BQ16" s="38">
        <f>IF(BP16="M",0,IF(BP16="I",2,IF(BP16="B",4,IF(BP16="E",5))))</f>
        <v>2</v>
      </c>
      <c r="BR16" s="38" t="s">
        <v>8</v>
      </c>
      <c r="BS16" s="38">
        <f>IF(BR16="M",0,IF(BR16="I",2,IF(BR16="B",4,IF(BR16="E",5))))</f>
        <v>2</v>
      </c>
      <c r="BT16" s="38" t="s">
        <v>8</v>
      </c>
      <c r="BU16" s="38">
        <f>IF(BT16="M",0,IF(BT16="I",2,IF(BT16="B",4,IF(BT16="E",5))))</f>
        <v>2</v>
      </c>
      <c r="BV16" s="38" t="s">
        <v>9</v>
      </c>
      <c r="BW16" s="38">
        <f>IF(BV16="M",0,IF(BV16="I",2,IF(BV16="B",4,IF(BV16="E",5))))</f>
        <v>4</v>
      </c>
      <c r="BX16" s="38" t="s">
        <v>9</v>
      </c>
      <c r="BY16" s="38">
        <f>IF(BX16="M",0,IF(BX16="I",2,IF(BX16="B",4,IF(BX16="E",5))))</f>
        <v>4</v>
      </c>
      <c r="BZ16" s="38" t="s">
        <v>8</v>
      </c>
      <c r="CA16" s="38">
        <f>IF(BZ16="M",0,IF(BZ16="I",2,IF(BZ16="B",4,IF(BZ16="E",5))))</f>
        <v>2</v>
      </c>
      <c r="CB16" s="38" t="s">
        <v>8</v>
      </c>
      <c r="CC16" s="38">
        <f>IF(CB16="M",0,IF(CB16="I",2,IF(CB16="B",4,IF(CB16="E",5))))</f>
        <v>2</v>
      </c>
      <c r="CD16" s="38" t="s">
        <v>9</v>
      </c>
      <c r="CE16" s="38">
        <f>IF(CD16="M",0,IF(CD16="I",2,IF(CD16="B",4,IF(CD16="E",5))))</f>
        <v>4</v>
      </c>
      <c r="CF16" s="38" t="s">
        <v>8</v>
      </c>
      <c r="CG16" s="38">
        <f>IF(CF16="M",0,IF(CF16="I",2,IF(CF16="B",4,IF(CF16="E",5))))</f>
        <v>2</v>
      </c>
      <c r="CH16" s="38" t="s">
        <v>8</v>
      </c>
      <c r="CI16" s="38">
        <f>IF(CH16="M",0,IF(CH16="I",2,IF(CH16="B",4,IF(CH16="E",5))))</f>
        <v>2</v>
      </c>
      <c r="CJ16" s="38" t="s">
        <v>7</v>
      </c>
      <c r="CK16" s="38">
        <f>IF(CJ16="M",0,IF(CJ16="I",2,IF(CJ16="B",4,IF(CJ16="E",5))))</f>
        <v>0</v>
      </c>
      <c r="CL16" s="38" t="s">
        <v>9</v>
      </c>
      <c r="CM16" s="38">
        <f>IF(CL16="M",0,IF(CL16="I",2,IF(CL16="B",4,IF(CL16="E",5))))</f>
        <v>4</v>
      </c>
      <c r="CN16" s="38" t="s">
        <v>9</v>
      </c>
      <c r="CO16" s="38">
        <f>IF(CN16="M",0,IF(CN16="I",2,IF(CN16="B",4,IF(CN16="E",5))))</f>
        <v>4</v>
      </c>
      <c r="CP16" s="38" t="s">
        <v>9</v>
      </c>
      <c r="CQ16" s="38">
        <f>IF(CP16="M",0,IF(CP16="I",2,IF(CP16="B",4,IF(CP16="E",5))))</f>
        <v>4</v>
      </c>
      <c r="CR16" s="38" t="s">
        <v>9</v>
      </c>
      <c r="CS16" s="38">
        <f>IF(CR16="M",0,IF(CR16="I",2,IF(CR16="B",4,IF(CR16="E",5))))</f>
        <v>4</v>
      </c>
      <c r="CT16" s="38" t="s">
        <v>8</v>
      </c>
      <c r="CU16" s="38">
        <f>IF(CT16="M",0,IF(CT16="I",2,IF(CT16="B",4,IF(CT16="E",5))))</f>
        <v>2</v>
      </c>
      <c r="CV16" s="38" t="s">
        <v>8</v>
      </c>
      <c r="CW16" s="38">
        <f>IF(CV16="M",0,IF(CV16="I",2,IF(CV16="B",4,IF(CV16="E",5))))</f>
        <v>2</v>
      </c>
      <c r="CX16" s="38" t="s">
        <v>8</v>
      </c>
      <c r="CY16" s="38">
        <f>IF(CX16="M",0,IF(CX16="I",2,IF(CX16="B",4,IF(CX16="E",5))))</f>
        <v>2</v>
      </c>
      <c r="CZ16" s="38" t="s">
        <v>8</v>
      </c>
      <c r="DA16" s="38">
        <f>IF(CZ16="M",0,IF(CZ16="I",2,IF(CZ16="B",4,IF(CZ16="E",5))))</f>
        <v>2</v>
      </c>
      <c r="DB16" s="38" t="s">
        <v>7</v>
      </c>
      <c r="DC16" s="38">
        <f>IF(DB16="M",0,IF(DB16="I",2,IF(DB16="B",4,IF(DB16="E",5))))</f>
        <v>0</v>
      </c>
      <c r="DD16" s="38" t="s">
        <v>7</v>
      </c>
      <c r="DE16" s="38">
        <f>IF(DD16="M",0,IF(DD16="I",2,IF(DD16="B",4,IF(DD16="E",5))))</f>
        <v>0</v>
      </c>
      <c r="DF16" s="38" t="s">
        <v>8</v>
      </c>
      <c r="DG16" s="38">
        <f>IF(DF16="M",0,IF(DF16="I",2,IF(DF16="B",4,IF(DF16="E",5))))</f>
        <v>2</v>
      </c>
      <c r="DH16" s="38" t="s">
        <v>9</v>
      </c>
      <c r="DI16" s="38">
        <f>IF(DH16="M",0,IF(DH16="I",2,IF(DH16="B",4,IF(DH16="E",5))))</f>
        <v>4</v>
      </c>
      <c r="DJ16" s="38" t="s">
        <v>8</v>
      </c>
      <c r="DK16" s="38">
        <f>IF(DJ16="M",0,IF(DJ16="I",2,IF(DJ16="B",4,IF(DJ16="E",5))))</f>
        <v>2</v>
      </c>
      <c r="DL16" s="38" t="s">
        <v>8</v>
      </c>
      <c r="DM16" s="38">
        <f>IF(DL16="M",0,IF(DL16="I",2,IF(DL16="B",4,IF(DL16="E",5))))</f>
        <v>2</v>
      </c>
      <c r="DN16" s="38" t="s">
        <v>9</v>
      </c>
      <c r="DO16" s="38">
        <f>IF(DN16="M",0,IF(DN16="I",2,IF(DN16="B",4,IF(DN16="E",5))))</f>
        <v>4</v>
      </c>
      <c r="DP16" s="38" t="s">
        <v>7</v>
      </c>
      <c r="DQ16" s="38">
        <f>IF(DP16="M",0,IF(DP16="I",2,IF(DP16="B",4,IF(DP16="E",5))))</f>
        <v>0</v>
      </c>
      <c r="DR16" s="38" t="s">
        <v>8</v>
      </c>
      <c r="DS16" s="38">
        <f>IF(DR16="M",0,IF(DR16="I",2,IF(DR16="B",4,IF(DR16="E",5))))</f>
        <v>2</v>
      </c>
      <c r="DT16" s="38" t="s">
        <v>9</v>
      </c>
      <c r="DU16" s="38">
        <f>IF(DT16="M",0,IF(DT16="I",2,IF(DT16="B",4,IF(DT16="E",5))))</f>
        <v>4</v>
      </c>
      <c r="DV16" s="38" t="s">
        <v>9</v>
      </c>
      <c r="DW16" s="38">
        <f>IF(DV16="M",0,IF(DV16="I",2,IF(DV16="B",4,IF(DV16="E",5))))</f>
        <v>4</v>
      </c>
      <c r="DX16" s="38" t="s">
        <v>9</v>
      </c>
      <c r="DY16" s="38">
        <f>IF(DX16="M",0,IF(DX16="I",2,IF(DX16="B",4,IF(DX16="E",5))))</f>
        <v>4</v>
      </c>
      <c r="DZ16" s="38" t="s">
        <v>9</v>
      </c>
      <c r="EA16" s="38">
        <f>IF(DZ16="M",0,IF(DZ16="I",2,IF(DZ16="B",4,IF(DZ16="E",5))))</f>
        <v>4</v>
      </c>
      <c r="EB16" s="38" t="s">
        <v>7</v>
      </c>
      <c r="EC16" s="38">
        <f>IF(EB16="M",0,IF(EB16="I",2,IF(EB16="B",4,IF(EB16="E",5))))</f>
        <v>0</v>
      </c>
      <c r="ED16" s="38" t="s">
        <v>9</v>
      </c>
      <c r="EE16" s="38">
        <f>IF(ED16="M",0,IF(ED16="I",2,IF(ED16="B",4,IF(ED16="E",5))))</f>
        <v>4</v>
      </c>
      <c r="EF16" s="38" t="s">
        <v>9</v>
      </c>
      <c r="EG16" s="38">
        <f>IF(EF16="M",0,IF(EF16="I",2,IF(EF16="B",4,IF(EF16="E",5))))</f>
        <v>4</v>
      </c>
      <c r="EH16" s="38" t="s">
        <v>8</v>
      </c>
      <c r="EI16" s="38">
        <f>IF(EH16="M",0,IF(EH16="I",2,IF(EH16="B",4,IF(EH16="E",5))))</f>
        <v>2</v>
      </c>
      <c r="EJ16" s="38" t="s">
        <v>8</v>
      </c>
      <c r="EK16" s="38">
        <f>IF(EJ16="M",0,IF(EJ16="I",2,IF(EJ16="B",4,IF(EJ16="E",5))))</f>
        <v>2</v>
      </c>
      <c r="EL16" s="38" t="s">
        <v>9</v>
      </c>
      <c r="EM16" s="38">
        <f>IF(EL16="M",0,IF(EL16="I",2,IF(EL16="B",4,IF(EL16="E",5))))</f>
        <v>4</v>
      </c>
      <c r="EN16" s="38" t="s">
        <v>7</v>
      </c>
      <c r="EO16" s="38">
        <f>IF(EN16="M",0,IF(EN16="I",2,IF(EN16="B",4,IF(EN16="E",5))))</f>
        <v>0</v>
      </c>
      <c r="EP16" s="38" t="s">
        <v>7</v>
      </c>
      <c r="EQ16" s="38">
        <f>IF(EP16="M",0,IF(EP16="I",2,IF(EP16="B",4,IF(EP16="E",5))))</f>
        <v>0</v>
      </c>
      <c r="ER16" s="98">
        <f>+SUM(F16:EQ16)</f>
        <v>202</v>
      </c>
      <c r="ES16" s="52">
        <f>+ER16/$EV$1</f>
        <v>0.56901408450704227</v>
      </c>
      <c r="ET16" s="38" t="str">
        <f>IF(ES16&gt;60%,"Autonome","Non Autonome")</f>
        <v>Non Autonome</v>
      </c>
      <c r="EU16" s="5" t="str">
        <f>1&amp;"/"&amp;MONTH(D16)&amp;"/"&amp;YEAR(D16)</f>
        <v>1/6/2018</v>
      </c>
    </row>
    <row r="17" spans="1:152" ht="15.75" thickBot="1" x14ac:dyDescent="0.3">
      <c r="A17" s="35" t="s">
        <v>5</v>
      </c>
      <c r="B17" s="35" t="s">
        <v>99</v>
      </c>
      <c r="C17" s="35" t="s">
        <v>100</v>
      </c>
      <c r="D17" s="96">
        <v>43271</v>
      </c>
      <c r="E17" s="35" t="s">
        <v>12</v>
      </c>
      <c r="F17" s="38" t="s">
        <v>9</v>
      </c>
      <c r="G17" s="38">
        <f>IF(F17="M",0,IF(F17="I",2,IF(F17="B",4,IF(F17="E",5))))</f>
        <v>4</v>
      </c>
      <c r="H17" s="38" t="s">
        <v>8</v>
      </c>
      <c r="I17" s="38">
        <f>IF(H17="M",0,IF(H17="I",2,IF(H17="B",4,IF(H17="E",5))))</f>
        <v>2</v>
      </c>
      <c r="J17" s="38" t="s">
        <v>8</v>
      </c>
      <c r="K17" s="38">
        <f>IF(J17="M",0,IF(J17="I",2,IF(J17="B",4,IF(J17="E",5))))</f>
        <v>2</v>
      </c>
      <c r="L17" s="38" t="s">
        <v>8</v>
      </c>
      <c r="M17" s="38">
        <f>IF(L17="M",0,IF(L17="I",2,IF(L17="B",4,IF(L17="E",5))))</f>
        <v>2</v>
      </c>
      <c r="N17" s="38" t="s">
        <v>9</v>
      </c>
      <c r="O17" s="38">
        <f>IF(N17="M",0,IF(N17="I",2,IF(N17="B",4,IF(N17="E",5))))</f>
        <v>4</v>
      </c>
      <c r="P17" s="38" t="s">
        <v>8</v>
      </c>
      <c r="Q17" s="38">
        <f>IF(P17="M",0,IF(P17="I",2,IF(P17="B",4,IF(P17="E",5))))</f>
        <v>2</v>
      </c>
      <c r="R17" s="38" t="s">
        <v>7</v>
      </c>
      <c r="S17" s="38">
        <f>IF(R17="M",0,IF(R17="I",2,IF(R17="B",4,IF(R17="E",5))))</f>
        <v>0</v>
      </c>
      <c r="T17" s="38" t="s">
        <v>7</v>
      </c>
      <c r="U17" s="38">
        <f>IF(T17="M",0,IF(T17="I",2,IF(T17="B",4,IF(T17="E",5))))</f>
        <v>0</v>
      </c>
      <c r="V17" s="38" t="s">
        <v>8</v>
      </c>
      <c r="W17" s="38">
        <f>IF(V17="M",0,IF(V17="I",2,IF(V17="B",4,IF(V17="E",5))))</f>
        <v>2</v>
      </c>
      <c r="X17" s="38" t="s">
        <v>8</v>
      </c>
      <c r="Y17" s="38">
        <f>IF(X17="M",0,IF(X17="I",2,IF(X17="B",4,IF(X17="E",5))))</f>
        <v>2</v>
      </c>
      <c r="Z17" s="38" t="s">
        <v>8</v>
      </c>
      <c r="AA17" s="38">
        <f>IF(Z17="M",0,IF(Z17="I",2,IF(Z17="B",4,IF(Z17="E",5))))</f>
        <v>2</v>
      </c>
      <c r="AB17" s="38" t="s">
        <v>8</v>
      </c>
      <c r="AC17" s="38">
        <f>IF(AB17="M",0,IF(AB17="I",2,IF(AB17="B",4,IF(AB17="E",5))))</f>
        <v>2</v>
      </c>
      <c r="AD17" s="38" t="s">
        <v>8</v>
      </c>
      <c r="AE17" s="38">
        <f>IF(AD17="M",0,IF(AD17="I",2,IF(AD17="B",4,IF(AD17="E",5))))</f>
        <v>2</v>
      </c>
      <c r="AF17" s="38" t="s">
        <v>7</v>
      </c>
      <c r="AG17" s="38">
        <f>IF(AF17="M",0,IF(AF17="I",2,IF(AF17="B",4,IF(AF17="E",5))))</f>
        <v>0</v>
      </c>
      <c r="AH17" s="38" t="s">
        <v>8</v>
      </c>
      <c r="AI17" s="38">
        <f>IF(AH17="M",0,IF(AH17="I",2,IF(AH17="B",4,IF(AH17="E",5))))</f>
        <v>2</v>
      </c>
      <c r="AJ17" s="38" t="s">
        <v>7</v>
      </c>
      <c r="AK17" s="38">
        <f>IF(AJ17="M",0,IF(AJ17="I",2,IF(AJ17="B",4,IF(AJ17="E",5))))</f>
        <v>0</v>
      </c>
      <c r="AL17" s="38" t="s">
        <v>8</v>
      </c>
      <c r="AM17" s="38">
        <f>IF(AL17="M",0,IF(AL17="I",2,IF(AL17="B",4,IF(AL17="E",5))))</f>
        <v>2</v>
      </c>
      <c r="AN17" s="38" t="s">
        <v>8</v>
      </c>
      <c r="AO17" s="38">
        <f>IF(AN17="M",0,IF(AN17="I",2,IF(AN17="B",4,IF(AN17="E",5))))</f>
        <v>2</v>
      </c>
      <c r="AP17" s="38" t="s">
        <v>8</v>
      </c>
      <c r="AQ17" s="38">
        <f>IF(AP17="M",0,IF(AP17="I",2,IF(AP17="B",4,IF(AP17="E",5))))</f>
        <v>2</v>
      </c>
      <c r="AR17" s="38" t="s">
        <v>9</v>
      </c>
      <c r="AS17" s="38">
        <f>IF(AR17="M",0,IF(AR17="I",2,IF(AR17="B",4,IF(AR17="E",5))))</f>
        <v>4</v>
      </c>
      <c r="AT17" s="38" t="s">
        <v>9</v>
      </c>
      <c r="AU17" s="38">
        <f>IF(AT17="M",0,IF(AT17="I",2,IF(AT17="B",4,IF(AT17="E",5))))</f>
        <v>4</v>
      </c>
      <c r="AV17" s="38" t="s">
        <v>9</v>
      </c>
      <c r="AW17" s="38">
        <f>IF(AV17="M",0,IF(AV17="I",2,IF(AV17="B",4,IF(AV17="E",5))))</f>
        <v>4</v>
      </c>
      <c r="AX17" s="38" t="s">
        <v>9</v>
      </c>
      <c r="AY17" s="38">
        <f>IF(AX17="M",0,IF(AX17="I",2,IF(AX17="B",4,IF(AX17="E",5))))</f>
        <v>4</v>
      </c>
      <c r="AZ17" s="38" t="s">
        <v>8</v>
      </c>
      <c r="BA17" s="38">
        <f>IF(AZ17="M",0,IF(AZ17="I",2,IF(AZ17="B",4,IF(AZ17="E",5))))</f>
        <v>2</v>
      </c>
      <c r="BB17" s="38" t="s">
        <v>8</v>
      </c>
      <c r="BC17" s="38">
        <f>IF(BB17="M",0,IF(BB17="I",2,IF(BB17="B",4,IF(BB17="E",5))))</f>
        <v>2</v>
      </c>
      <c r="BD17" s="38" t="s">
        <v>9</v>
      </c>
      <c r="BE17" s="38">
        <f>IF(BD17="M",0,IF(BD17="I",2,IF(BD17="B",4,IF(BD17="E",5))))</f>
        <v>4</v>
      </c>
      <c r="BF17" s="38" t="s">
        <v>7</v>
      </c>
      <c r="BG17" s="38">
        <f>IF(BF17="M",0,IF(BF17="I",2,IF(BF17="B",4,IF(BF17="E",5))))</f>
        <v>0</v>
      </c>
      <c r="BH17" s="38" t="s">
        <v>9</v>
      </c>
      <c r="BI17" s="38">
        <f>IF(BH17="M",0,IF(BH17="I",2,IF(BH17="B",4,IF(BH17="E",5))))</f>
        <v>4</v>
      </c>
      <c r="BJ17" s="38" t="s">
        <v>9</v>
      </c>
      <c r="BK17" s="38">
        <f>IF(BJ17="M",0,IF(BJ17="I",2,IF(BJ17="B",4,IF(BJ17="E",5))))</f>
        <v>4</v>
      </c>
      <c r="BL17" s="38" t="s">
        <v>9</v>
      </c>
      <c r="BM17" s="38">
        <f>IF(BL17="M",0,IF(BL17="I",2,IF(BL17="B",4,IF(BL17="E",5))))</f>
        <v>4</v>
      </c>
      <c r="BN17" s="38" t="s">
        <v>8</v>
      </c>
      <c r="BO17" s="38">
        <f>IF(BN17="M",0,IF(BN17="I",2,IF(BN17="B",4,IF(BN17="E",5))))</f>
        <v>2</v>
      </c>
      <c r="BP17" s="38" t="s">
        <v>8</v>
      </c>
      <c r="BQ17" s="38">
        <f>IF(BP17="M",0,IF(BP17="I",2,IF(BP17="B",4,IF(BP17="E",5))))</f>
        <v>2</v>
      </c>
      <c r="BR17" s="38" t="s">
        <v>9</v>
      </c>
      <c r="BS17" s="38">
        <f>IF(BR17="M",0,IF(BR17="I",2,IF(BR17="B",4,IF(BR17="E",5))))</f>
        <v>4</v>
      </c>
      <c r="BT17" s="38" t="s">
        <v>8</v>
      </c>
      <c r="BU17" s="38">
        <f>IF(BT17="M",0,IF(BT17="I",2,IF(BT17="B",4,IF(BT17="E",5))))</f>
        <v>2</v>
      </c>
      <c r="BV17" s="38" t="s">
        <v>8</v>
      </c>
      <c r="BW17" s="38">
        <f>IF(BV17="M",0,IF(BV17="I",2,IF(BV17="B",4,IF(BV17="E",5))))</f>
        <v>2</v>
      </c>
      <c r="BX17" s="38" t="s">
        <v>9</v>
      </c>
      <c r="BY17" s="38">
        <f>IF(BX17="M",0,IF(BX17="I",2,IF(BX17="B",4,IF(BX17="E",5))))</f>
        <v>4</v>
      </c>
      <c r="BZ17" s="38" t="s">
        <v>8</v>
      </c>
      <c r="CA17" s="38">
        <f>IF(BZ17="M",0,IF(BZ17="I",2,IF(BZ17="B",4,IF(BZ17="E",5))))</f>
        <v>2</v>
      </c>
      <c r="CB17" s="38" t="s">
        <v>7</v>
      </c>
      <c r="CC17" s="38">
        <f>IF(CB17="M",0,IF(CB17="I",2,IF(CB17="B",4,IF(CB17="E",5))))</f>
        <v>0</v>
      </c>
      <c r="CD17" s="38" t="s">
        <v>9</v>
      </c>
      <c r="CE17" s="38">
        <f>IF(CD17="M",0,IF(CD17="I",2,IF(CD17="B",4,IF(CD17="E",5))))</f>
        <v>4</v>
      </c>
      <c r="CF17" s="38" t="s">
        <v>7</v>
      </c>
      <c r="CG17" s="38">
        <f>IF(CF17="M",0,IF(CF17="I",2,IF(CF17="B",4,IF(CF17="E",5))))</f>
        <v>0</v>
      </c>
      <c r="CH17" s="38" t="s">
        <v>8</v>
      </c>
      <c r="CI17" s="38">
        <f>IF(CH17="M",0,IF(CH17="I",2,IF(CH17="B",4,IF(CH17="E",5))))</f>
        <v>2</v>
      </c>
      <c r="CJ17" s="38" t="s">
        <v>9</v>
      </c>
      <c r="CK17" s="38">
        <f>IF(CJ17="M",0,IF(CJ17="I",2,IF(CJ17="B",4,IF(CJ17="E",5))))</f>
        <v>4</v>
      </c>
      <c r="CL17" s="38" t="s">
        <v>8</v>
      </c>
      <c r="CM17" s="38">
        <f>IF(CL17="M",0,IF(CL17="I",2,IF(CL17="B",4,IF(CL17="E",5))))</f>
        <v>2</v>
      </c>
      <c r="CN17" s="38" t="s">
        <v>8</v>
      </c>
      <c r="CO17" s="38">
        <f>IF(CN17="M",0,IF(CN17="I",2,IF(CN17="B",4,IF(CN17="E",5))))</f>
        <v>2</v>
      </c>
      <c r="CP17" s="38" t="s">
        <v>8</v>
      </c>
      <c r="CQ17" s="38">
        <f>IF(CP17="M",0,IF(CP17="I",2,IF(CP17="B",4,IF(CP17="E",5))))</f>
        <v>2</v>
      </c>
      <c r="CR17" s="38" t="s">
        <v>8</v>
      </c>
      <c r="CS17" s="38">
        <f>IF(CR17="M",0,IF(CR17="I",2,IF(CR17="B",4,IF(CR17="E",5))))</f>
        <v>2</v>
      </c>
      <c r="CT17" s="38" t="s">
        <v>7</v>
      </c>
      <c r="CU17" s="38">
        <f>IF(CT17="M",0,IF(CT17="I",2,IF(CT17="B",4,IF(CT17="E",5))))</f>
        <v>0</v>
      </c>
      <c r="CV17" s="38" t="s">
        <v>8</v>
      </c>
      <c r="CW17" s="38">
        <f>IF(CV17="M",0,IF(CV17="I",2,IF(CV17="B",4,IF(CV17="E",5))))</f>
        <v>2</v>
      </c>
      <c r="CX17" s="38" t="s">
        <v>8</v>
      </c>
      <c r="CY17" s="38">
        <f>IF(CX17="M",0,IF(CX17="I",2,IF(CX17="B",4,IF(CX17="E",5))))</f>
        <v>2</v>
      </c>
      <c r="CZ17" s="38" t="s">
        <v>9</v>
      </c>
      <c r="DA17" s="38">
        <f>IF(CZ17="M",0,IF(CZ17="I",2,IF(CZ17="B",4,IF(CZ17="E",5))))</f>
        <v>4</v>
      </c>
      <c r="DB17" s="38" t="s">
        <v>8</v>
      </c>
      <c r="DC17" s="38">
        <f>IF(DB17="M",0,IF(DB17="I",2,IF(DB17="B",4,IF(DB17="E",5))))</f>
        <v>2</v>
      </c>
      <c r="DD17" s="38" t="s">
        <v>8</v>
      </c>
      <c r="DE17" s="38">
        <f>IF(DD17="M",0,IF(DD17="I",2,IF(DD17="B",4,IF(DD17="E",5))))</f>
        <v>2</v>
      </c>
      <c r="DF17" s="38" t="s">
        <v>9</v>
      </c>
      <c r="DG17" s="38">
        <f>IF(DF17="M",0,IF(DF17="I",2,IF(DF17="B",4,IF(DF17="E",5))))</f>
        <v>4</v>
      </c>
      <c r="DH17" s="38" t="s">
        <v>7</v>
      </c>
      <c r="DI17" s="38">
        <f>IF(DH17="M",0,IF(DH17="I",2,IF(DH17="B",4,IF(DH17="E",5))))</f>
        <v>0</v>
      </c>
      <c r="DJ17" s="38" t="s">
        <v>8</v>
      </c>
      <c r="DK17" s="38">
        <f>IF(DJ17="M",0,IF(DJ17="I",2,IF(DJ17="B",4,IF(DJ17="E",5))))</f>
        <v>2</v>
      </c>
      <c r="DL17" s="38" t="s">
        <v>8</v>
      </c>
      <c r="DM17" s="38">
        <f>IF(DL17="M",0,IF(DL17="I",2,IF(DL17="B",4,IF(DL17="E",5))))</f>
        <v>2</v>
      </c>
      <c r="DN17" s="38" t="s">
        <v>7</v>
      </c>
      <c r="DO17" s="38">
        <f>IF(DN17="M",0,IF(DN17="I",2,IF(DN17="B",4,IF(DN17="E",5))))</f>
        <v>0</v>
      </c>
      <c r="DP17" s="38" t="s">
        <v>8</v>
      </c>
      <c r="DQ17" s="38">
        <f>IF(DP17="M",0,IF(DP17="I",2,IF(DP17="B",4,IF(DP17="E",5))))</f>
        <v>2</v>
      </c>
      <c r="DR17" s="38" t="s">
        <v>8</v>
      </c>
      <c r="DS17" s="38">
        <f>IF(DR17="M",0,IF(DR17="I",2,IF(DR17="B",4,IF(DR17="E",5))))</f>
        <v>2</v>
      </c>
      <c r="DT17" s="38" t="s">
        <v>7</v>
      </c>
      <c r="DU17" s="38">
        <f>IF(DT17="M",0,IF(DT17="I",2,IF(DT17="B",4,IF(DT17="E",5))))</f>
        <v>0</v>
      </c>
      <c r="DV17" s="38" t="s">
        <v>7</v>
      </c>
      <c r="DW17" s="38">
        <f>IF(DV17="M",0,IF(DV17="I",2,IF(DV17="B",4,IF(DV17="E",5))))</f>
        <v>0</v>
      </c>
      <c r="DX17" s="38" t="s">
        <v>7</v>
      </c>
      <c r="DY17" s="38">
        <f>IF(DX17="M",0,IF(DX17="I",2,IF(DX17="B",4,IF(DX17="E",5))))</f>
        <v>0</v>
      </c>
      <c r="DZ17" s="38" t="s">
        <v>7</v>
      </c>
      <c r="EA17" s="38">
        <f>IF(DZ17="M",0,IF(DZ17="I",2,IF(DZ17="B",4,IF(DZ17="E",5))))</f>
        <v>0</v>
      </c>
      <c r="EB17" s="38" t="s">
        <v>7</v>
      </c>
      <c r="EC17" s="38">
        <f>IF(EB17="M",0,IF(EB17="I",2,IF(EB17="B",4,IF(EB17="E",5))))</f>
        <v>0</v>
      </c>
      <c r="ED17" s="38" t="s">
        <v>7</v>
      </c>
      <c r="EE17" s="38">
        <f>IF(ED17="M",0,IF(ED17="I",2,IF(ED17="B",4,IF(ED17="E",5))))</f>
        <v>0</v>
      </c>
      <c r="EF17" s="38" t="s">
        <v>8</v>
      </c>
      <c r="EG17" s="38">
        <f>IF(EF17="M",0,IF(EF17="I",2,IF(EF17="B",4,IF(EF17="E",5))))</f>
        <v>2</v>
      </c>
      <c r="EH17" s="38" t="s">
        <v>8</v>
      </c>
      <c r="EI17" s="38">
        <f>IF(EH17="M",0,IF(EH17="I",2,IF(EH17="B",4,IF(EH17="E",5))))</f>
        <v>2</v>
      </c>
      <c r="EJ17" s="38" t="s">
        <v>7</v>
      </c>
      <c r="EK17" s="38">
        <f>IF(EJ17="M",0,IF(EJ17="I",2,IF(EJ17="B",4,IF(EJ17="E",5))))</f>
        <v>0</v>
      </c>
      <c r="EL17" s="38" t="s">
        <v>7</v>
      </c>
      <c r="EM17" s="38">
        <f>IF(EL17="M",0,IF(EL17="I",2,IF(EL17="B",4,IF(EL17="E",5))))</f>
        <v>0</v>
      </c>
      <c r="EN17" s="38" t="s">
        <v>7</v>
      </c>
      <c r="EO17" s="38">
        <f>IF(EN17="M",0,IF(EN17="I",2,IF(EN17="B",4,IF(EN17="E",5))))</f>
        <v>0</v>
      </c>
      <c r="EP17" s="38" t="s">
        <v>8</v>
      </c>
      <c r="EQ17" s="38">
        <f>IF(EP17="M",0,IF(EP17="I",2,IF(EP17="B",4,IF(EP17="E",5))))</f>
        <v>2</v>
      </c>
      <c r="ER17" s="98">
        <f>+SUM(F17:EQ17)</f>
        <v>136</v>
      </c>
      <c r="ES17" s="52">
        <f>+ER17/$EV$1</f>
        <v>0.38309859154929576</v>
      </c>
      <c r="ET17" s="38" t="str">
        <f>IF(ES17&gt;60%,"Autonome","Non Autonome")</f>
        <v>Non Autonome</v>
      </c>
      <c r="EU17" s="5" t="str">
        <f>1&amp;"/"&amp;MONTH(D17)&amp;"/"&amp;YEAR(D17)</f>
        <v>1/6/2018</v>
      </c>
    </row>
    <row r="18" spans="1:152" ht="15.75" thickBot="1" x14ac:dyDescent="0.3">
      <c r="A18" s="35" t="s">
        <v>5</v>
      </c>
      <c r="B18" s="35" t="s">
        <v>212</v>
      </c>
      <c r="C18" s="35" t="s">
        <v>11</v>
      </c>
      <c r="D18" s="96">
        <v>43271</v>
      </c>
      <c r="E18" s="35" t="s">
        <v>12</v>
      </c>
      <c r="F18" s="38" t="s">
        <v>7</v>
      </c>
      <c r="G18" s="38">
        <f>IF(F18="M",0,IF(F18="I",2,IF(F18="B",4,IF(F18="E",5))))</f>
        <v>0</v>
      </c>
      <c r="H18" s="38" t="s">
        <v>9</v>
      </c>
      <c r="I18" s="38">
        <f>IF(H18="M",0,IF(H18="I",2,IF(H18="B",4,IF(H18="E",5))))</f>
        <v>4</v>
      </c>
      <c r="J18" s="38" t="s">
        <v>8</v>
      </c>
      <c r="K18" s="38">
        <f>IF(J18="M",0,IF(J18="I",2,IF(J18="B",4,IF(J18="E",5))))</f>
        <v>2</v>
      </c>
      <c r="L18" s="38" t="s">
        <v>7</v>
      </c>
      <c r="M18" s="38">
        <f>IF(L18="M",0,IF(L18="I",2,IF(L18="B",4,IF(L18="E",5))))</f>
        <v>0</v>
      </c>
      <c r="N18" s="38" t="s">
        <v>9</v>
      </c>
      <c r="O18" s="38">
        <f>IF(N18="M",0,IF(N18="I",2,IF(N18="B",4,IF(N18="E",5))))</f>
        <v>4</v>
      </c>
      <c r="P18" s="38" t="s">
        <v>7</v>
      </c>
      <c r="Q18" s="38">
        <f>IF(P18="M",0,IF(P18="I",2,IF(P18="B",4,IF(P18="E",5))))</f>
        <v>0</v>
      </c>
      <c r="R18" s="38" t="s">
        <v>8</v>
      </c>
      <c r="S18" s="38">
        <f>IF(R18="M",0,IF(R18="I",2,IF(R18="B",4,IF(R18="E",5))))</f>
        <v>2</v>
      </c>
      <c r="T18" s="38" t="s">
        <v>7</v>
      </c>
      <c r="U18" s="38">
        <f>IF(T18="M",0,IF(T18="I",2,IF(T18="B",4,IF(T18="E",5))))</f>
        <v>0</v>
      </c>
      <c r="V18" s="38" t="s">
        <v>9</v>
      </c>
      <c r="W18" s="38">
        <f>IF(V18="M",0,IF(V18="I",2,IF(V18="B",4,IF(V18="E",5))))</f>
        <v>4</v>
      </c>
      <c r="X18" s="38" t="s">
        <v>8</v>
      </c>
      <c r="Y18" s="38">
        <f>IF(X18="M",0,IF(X18="I",2,IF(X18="B",4,IF(X18="E",5))))</f>
        <v>2</v>
      </c>
      <c r="Z18" s="38" t="s">
        <v>7</v>
      </c>
      <c r="AA18" s="38">
        <f>IF(Z18="M",0,IF(Z18="I",2,IF(Z18="B",4,IF(Z18="E",5))))</f>
        <v>0</v>
      </c>
      <c r="AB18" s="38" t="s">
        <v>7</v>
      </c>
      <c r="AC18" s="38">
        <f>IF(AB18="M",0,IF(AB18="I",2,IF(AB18="B",4,IF(AB18="E",5))))</f>
        <v>0</v>
      </c>
      <c r="AD18" s="38" t="s">
        <v>8</v>
      </c>
      <c r="AE18" s="38">
        <f>IF(AD18="M",0,IF(AD18="I",2,IF(AD18="B",4,IF(AD18="E",5))))</f>
        <v>2</v>
      </c>
      <c r="AF18" s="38" t="s">
        <v>8</v>
      </c>
      <c r="AG18" s="38">
        <f>IF(AF18="M",0,IF(AF18="I",2,IF(AF18="B",4,IF(AF18="E",5))))</f>
        <v>2</v>
      </c>
      <c r="AH18" s="38" t="s">
        <v>9</v>
      </c>
      <c r="AI18" s="38">
        <f>IF(AH18="M",0,IF(AH18="I",2,IF(AH18="B",4,IF(AH18="E",5))))</f>
        <v>4</v>
      </c>
      <c r="AJ18" s="38" t="s">
        <v>9</v>
      </c>
      <c r="AK18" s="38">
        <f>IF(AJ18="M",0,IF(AJ18="I",2,IF(AJ18="B",4,IF(AJ18="E",5))))</f>
        <v>4</v>
      </c>
      <c r="AL18" s="38" t="s">
        <v>7</v>
      </c>
      <c r="AM18" s="38">
        <f>IF(AL18="M",0,IF(AL18="I",2,IF(AL18="B",4,IF(AL18="E",5))))</f>
        <v>0</v>
      </c>
      <c r="AN18" s="38" t="s">
        <v>7</v>
      </c>
      <c r="AO18" s="38">
        <f>IF(AN18="M",0,IF(AN18="I",2,IF(AN18="B",4,IF(AN18="E",5))))</f>
        <v>0</v>
      </c>
      <c r="AP18" s="38" t="s">
        <v>9</v>
      </c>
      <c r="AQ18" s="38">
        <f>IF(AP18="M",0,IF(AP18="I",2,IF(AP18="B",4,IF(AP18="E",5))))</f>
        <v>4</v>
      </c>
      <c r="AR18" s="38" t="s">
        <v>8</v>
      </c>
      <c r="AS18" s="38">
        <f>IF(AR18="M",0,IF(AR18="I",2,IF(AR18="B",4,IF(AR18="E",5))))</f>
        <v>2</v>
      </c>
      <c r="AT18" s="38" t="s">
        <v>8</v>
      </c>
      <c r="AU18" s="38">
        <f>IF(AT18="M",0,IF(AT18="I",2,IF(AT18="B",4,IF(AT18="E",5))))</f>
        <v>2</v>
      </c>
      <c r="AV18" s="38" t="s">
        <v>8</v>
      </c>
      <c r="AW18" s="38">
        <f>IF(AV18="M",0,IF(AV18="I",2,IF(AV18="B",4,IF(AV18="E",5))))</f>
        <v>2</v>
      </c>
      <c r="AX18" s="38" t="s">
        <v>8</v>
      </c>
      <c r="AY18" s="38">
        <f>IF(AX18="M",0,IF(AX18="I",2,IF(AX18="B",4,IF(AX18="E",5))))</f>
        <v>2</v>
      </c>
      <c r="AZ18" s="38" t="s">
        <v>9</v>
      </c>
      <c r="BA18" s="38">
        <f>IF(AZ18="M",0,IF(AZ18="I",2,IF(AZ18="B",4,IF(AZ18="E",5))))</f>
        <v>4</v>
      </c>
      <c r="BB18" s="38" t="s">
        <v>10</v>
      </c>
      <c r="BC18" s="38">
        <f>IF(BB18="M",0,IF(BB18="I",2,IF(BB18="B",4,IF(BB18="E",5))))</f>
        <v>5</v>
      </c>
      <c r="BD18" s="38" t="s">
        <v>7</v>
      </c>
      <c r="BE18" s="38">
        <f>IF(BD18="M",0,IF(BD18="I",2,IF(BD18="B",4,IF(BD18="E",5))))</f>
        <v>0</v>
      </c>
      <c r="BF18" s="38" t="s">
        <v>7</v>
      </c>
      <c r="BG18" s="38">
        <f>IF(BF18="M",0,IF(BF18="I",2,IF(BF18="B",4,IF(BF18="E",5))))</f>
        <v>0</v>
      </c>
      <c r="BH18" s="38" t="s">
        <v>9</v>
      </c>
      <c r="BI18" s="38">
        <f>IF(BH18="M",0,IF(BH18="I",2,IF(BH18="B",4,IF(BH18="E",5))))</f>
        <v>4</v>
      </c>
      <c r="BJ18" s="38" t="s">
        <v>8</v>
      </c>
      <c r="BK18" s="38">
        <f>IF(BJ18="M",0,IF(BJ18="I",2,IF(BJ18="B",4,IF(BJ18="E",5))))</f>
        <v>2</v>
      </c>
      <c r="BL18" s="38" t="s">
        <v>9</v>
      </c>
      <c r="BM18" s="38">
        <f>IF(BL18="M",0,IF(BL18="I",2,IF(BL18="B",4,IF(BL18="E",5))))</f>
        <v>4</v>
      </c>
      <c r="BN18" s="38" t="s">
        <v>8</v>
      </c>
      <c r="BO18" s="38">
        <f>IF(BN18="M",0,IF(BN18="I",2,IF(BN18="B",4,IF(BN18="E",5))))</f>
        <v>2</v>
      </c>
      <c r="BP18" s="38" t="s">
        <v>8</v>
      </c>
      <c r="BQ18" s="38">
        <f>IF(BP18="M",0,IF(BP18="I",2,IF(BP18="B",4,IF(BP18="E",5))))</f>
        <v>2</v>
      </c>
      <c r="BR18" s="38" t="s">
        <v>9</v>
      </c>
      <c r="BS18" s="38">
        <f>IF(BR18="M",0,IF(BR18="I",2,IF(BR18="B",4,IF(BR18="E",5))))</f>
        <v>4</v>
      </c>
      <c r="BT18" s="38" t="s">
        <v>7</v>
      </c>
      <c r="BU18" s="38">
        <f>IF(BT18="M",0,IF(BT18="I",2,IF(BT18="B",4,IF(BT18="E",5))))</f>
        <v>0</v>
      </c>
      <c r="BV18" s="38" t="s">
        <v>9</v>
      </c>
      <c r="BW18" s="38">
        <f>IF(BV18="M",0,IF(BV18="I",2,IF(BV18="B",4,IF(BV18="E",5))))</f>
        <v>4</v>
      </c>
      <c r="BX18" s="38" t="s">
        <v>9</v>
      </c>
      <c r="BY18" s="38">
        <f>IF(BX18="M",0,IF(BX18="I",2,IF(BX18="B",4,IF(BX18="E",5))))</f>
        <v>4</v>
      </c>
      <c r="BZ18" s="38" t="s">
        <v>8</v>
      </c>
      <c r="CA18" s="38">
        <f>IF(BZ18="M",0,IF(BZ18="I",2,IF(BZ18="B",4,IF(BZ18="E",5))))</f>
        <v>2</v>
      </c>
      <c r="CB18" s="38" t="s">
        <v>9</v>
      </c>
      <c r="CC18" s="38">
        <f>IF(CB18="M",0,IF(CB18="I",2,IF(CB18="B",4,IF(CB18="E",5))))</f>
        <v>4</v>
      </c>
      <c r="CD18" s="38" t="s">
        <v>8</v>
      </c>
      <c r="CE18" s="38">
        <f>IF(CD18="M",0,IF(CD18="I",2,IF(CD18="B",4,IF(CD18="E",5))))</f>
        <v>2</v>
      </c>
      <c r="CF18" s="38" t="s">
        <v>9</v>
      </c>
      <c r="CG18" s="38">
        <f>IF(CF18="M",0,IF(CF18="I",2,IF(CF18="B",4,IF(CF18="E",5))))</f>
        <v>4</v>
      </c>
      <c r="CH18" s="38" t="s">
        <v>8</v>
      </c>
      <c r="CI18" s="38">
        <f>IF(CH18="M",0,IF(CH18="I",2,IF(CH18="B",4,IF(CH18="E",5))))</f>
        <v>2</v>
      </c>
      <c r="CJ18" s="38" t="s">
        <v>7</v>
      </c>
      <c r="CK18" s="38">
        <f>IF(CJ18="M",0,IF(CJ18="I",2,IF(CJ18="B",4,IF(CJ18="E",5))))</f>
        <v>0</v>
      </c>
      <c r="CL18" s="38" t="s">
        <v>7</v>
      </c>
      <c r="CM18" s="38">
        <f>IF(CL18="M",0,IF(CL18="I",2,IF(CL18="B",4,IF(CL18="E",5))))</f>
        <v>0</v>
      </c>
      <c r="CN18" s="38" t="s">
        <v>8</v>
      </c>
      <c r="CO18" s="38">
        <f>IF(CN18="M",0,IF(CN18="I",2,IF(CN18="B",4,IF(CN18="E",5))))</f>
        <v>2</v>
      </c>
      <c r="CP18" s="38" t="s">
        <v>7</v>
      </c>
      <c r="CQ18" s="38">
        <f>IF(CP18="M",0,IF(CP18="I",2,IF(CP18="B",4,IF(CP18="E",5))))</f>
        <v>0</v>
      </c>
      <c r="CR18" s="38" t="s">
        <v>7</v>
      </c>
      <c r="CS18" s="38">
        <f>IF(CR18="M",0,IF(CR18="I",2,IF(CR18="B",4,IF(CR18="E",5))))</f>
        <v>0</v>
      </c>
      <c r="CT18" s="38" t="s">
        <v>7</v>
      </c>
      <c r="CU18" s="38">
        <f>IF(CT18="M",0,IF(CT18="I",2,IF(CT18="B",4,IF(CT18="E",5))))</f>
        <v>0</v>
      </c>
      <c r="CV18" s="38" t="s">
        <v>9</v>
      </c>
      <c r="CW18" s="38">
        <f>IF(CV18="M",0,IF(CV18="I",2,IF(CV18="B",4,IF(CV18="E",5))))</f>
        <v>4</v>
      </c>
      <c r="CX18" s="38" t="s">
        <v>8</v>
      </c>
      <c r="CY18" s="38">
        <f>IF(CX18="M",0,IF(CX18="I",2,IF(CX18="B",4,IF(CX18="E",5))))</f>
        <v>2</v>
      </c>
      <c r="CZ18" s="38" t="s">
        <v>8</v>
      </c>
      <c r="DA18" s="38">
        <f>IF(CZ18="M",0,IF(CZ18="I",2,IF(CZ18="B",4,IF(CZ18="E",5))))</f>
        <v>2</v>
      </c>
      <c r="DB18" s="38" t="s">
        <v>8</v>
      </c>
      <c r="DC18" s="38">
        <f>IF(DB18="M",0,IF(DB18="I",2,IF(DB18="B",4,IF(DB18="E",5))))</f>
        <v>2</v>
      </c>
      <c r="DD18" s="38" t="s">
        <v>9</v>
      </c>
      <c r="DE18" s="38">
        <f>IF(DD18="M",0,IF(DD18="I",2,IF(DD18="B",4,IF(DD18="E",5))))</f>
        <v>4</v>
      </c>
      <c r="DF18" s="38" t="s">
        <v>7</v>
      </c>
      <c r="DG18" s="38">
        <f>IF(DF18="M",0,IF(DF18="I",2,IF(DF18="B",4,IF(DF18="E",5))))</f>
        <v>0</v>
      </c>
      <c r="DH18" s="38" t="s">
        <v>8</v>
      </c>
      <c r="DI18" s="38">
        <f>IF(DH18="M",0,IF(DH18="I",2,IF(DH18="B",4,IF(DH18="E",5))))</f>
        <v>2</v>
      </c>
      <c r="DJ18" s="38" t="s">
        <v>8</v>
      </c>
      <c r="DK18" s="38">
        <f>IF(DJ18="M",0,IF(DJ18="I",2,IF(DJ18="B",4,IF(DJ18="E",5))))</f>
        <v>2</v>
      </c>
      <c r="DL18" s="38" t="s">
        <v>8</v>
      </c>
      <c r="DM18" s="38">
        <f>IF(DL18="M",0,IF(DL18="I",2,IF(DL18="B",4,IF(DL18="E",5))))</f>
        <v>2</v>
      </c>
      <c r="DN18" s="38" t="s">
        <v>7</v>
      </c>
      <c r="DO18" s="38">
        <f>IF(DN18="M",0,IF(DN18="I",2,IF(DN18="B",4,IF(DN18="E",5))))</f>
        <v>0</v>
      </c>
      <c r="DP18" s="38" t="s">
        <v>7</v>
      </c>
      <c r="DQ18" s="38">
        <f>IF(DP18="M",0,IF(DP18="I",2,IF(DP18="B",4,IF(DP18="E",5))))</f>
        <v>0</v>
      </c>
      <c r="DR18" s="38" t="s">
        <v>7</v>
      </c>
      <c r="DS18" s="38">
        <f>IF(DR18="M",0,IF(DR18="I",2,IF(DR18="B",4,IF(DR18="E",5))))</f>
        <v>0</v>
      </c>
      <c r="DT18" s="38" t="s">
        <v>7</v>
      </c>
      <c r="DU18" s="38">
        <f>IF(DT18="M",0,IF(DT18="I",2,IF(DT18="B",4,IF(DT18="E",5))))</f>
        <v>0</v>
      </c>
      <c r="DV18" s="38" t="s">
        <v>7</v>
      </c>
      <c r="DW18" s="38">
        <f>IF(DV18="M",0,IF(DV18="I",2,IF(DV18="B",4,IF(DV18="E",5))))</f>
        <v>0</v>
      </c>
      <c r="DX18" s="38" t="s">
        <v>7</v>
      </c>
      <c r="DY18" s="38">
        <f>IF(DX18="M",0,IF(DX18="I",2,IF(DX18="B",4,IF(DX18="E",5))))</f>
        <v>0</v>
      </c>
      <c r="DZ18" s="38" t="s">
        <v>7</v>
      </c>
      <c r="EA18" s="38">
        <f>IF(DZ18="M",0,IF(DZ18="I",2,IF(DZ18="B",4,IF(DZ18="E",5))))</f>
        <v>0</v>
      </c>
      <c r="EB18" s="38" t="s">
        <v>7</v>
      </c>
      <c r="EC18" s="38">
        <f>IF(EB18="M",0,IF(EB18="I",2,IF(EB18="B",4,IF(EB18="E",5))))</f>
        <v>0</v>
      </c>
      <c r="ED18" s="38" t="s">
        <v>7</v>
      </c>
      <c r="EE18" s="38">
        <f>IF(ED18="M",0,IF(ED18="I",2,IF(ED18="B",4,IF(ED18="E",5))))</f>
        <v>0</v>
      </c>
      <c r="EF18" s="38" t="s">
        <v>8</v>
      </c>
      <c r="EG18" s="38">
        <f>IF(EF18="M",0,IF(EF18="I",2,IF(EF18="B",4,IF(EF18="E",5))))</f>
        <v>2</v>
      </c>
      <c r="EH18" s="38" t="s">
        <v>9</v>
      </c>
      <c r="EI18" s="38">
        <f>IF(EH18="M",0,IF(EH18="I",2,IF(EH18="B",4,IF(EH18="E",5))))</f>
        <v>4</v>
      </c>
      <c r="EJ18" s="38" t="s">
        <v>8</v>
      </c>
      <c r="EK18" s="38">
        <f>IF(EJ18="M",0,IF(EJ18="I",2,IF(EJ18="B",4,IF(EJ18="E",5))))</f>
        <v>2</v>
      </c>
      <c r="EL18" s="38" t="s">
        <v>8</v>
      </c>
      <c r="EM18" s="38">
        <f>IF(EL18="M",0,IF(EL18="I",2,IF(EL18="B",4,IF(EL18="E",5))))</f>
        <v>2</v>
      </c>
      <c r="EN18" s="38" t="s">
        <v>8</v>
      </c>
      <c r="EO18" s="38">
        <f>IF(EN18="M",0,IF(EN18="I",2,IF(EN18="B",4,IF(EN18="E",5))))</f>
        <v>2</v>
      </c>
      <c r="EP18" s="38" t="s">
        <v>8</v>
      </c>
      <c r="EQ18" s="38">
        <f>IF(EP18="M",0,IF(EP18="I",2,IF(EP18="B",4,IF(EP18="E",5))))</f>
        <v>2</v>
      </c>
      <c r="ER18" s="98">
        <f>+SUM(F18:EQ18)</f>
        <v>127</v>
      </c>
      <c r="ES18" s="52">
        <f>+ER18/$EV$1</f>
        <v>0.35774647887323946</v>
      </c>
      <c r="ET18" s="38" t="str">
        <f>IF(ES18&gt;60%,"Autonome","Non Autonome")</f>
        <v>Non Autonome</v>
      </c>
      <c r="EU18" s="5" t="str">
        <f>1&amp;"/"&amp;MONTH(D18)&amp;"/"&amp;YEAR(D18)</f>
        <v>1/6/2018</v>
      </c>
    </row>
    <row r="19" spans="1:152" ht="15.75" thickBot="1" x14ac:dyDescent="0.3">
      <c r="A19" s="35" t="s">
        <v>30</v>
      </c>
      <c r="B19" s="35" t="s">
        <v>113</v>
      </c>
      <c r="C19" s="35" t="s">
        <v>32</v>
      </c>
      <c r="D19" s="96">
        <v>43271</v>
      </c>
      <c r="E19" s="35" t="s">
        <v>33</v>
      </c>
      <c r="F19" s="38" t="s">
        <v>9</v>
      </c>
      <c r="G19" s="38">
        <f>IF(F19="M",0,IF(F19="I",2,IF(F19="B",4,IF(F19="E",5))))</f>
        <v>4</v>
      </c>
      <c r="H19" s="38" t="s">
        <v>8</v>
      </c>
      <c r="I19" s="38">
        <f>IF(H19="M",0,IF(H19="I",2,IF(H19="B",4,IF(H19="E",5))))</f>
        <v>2</v>
      </c>
      <c r="J19" s="38" t="s">
        <v>8</v>
      </c>
      <c r="K19" s="38">
        <f>IF(J19="M",0,IF(J19="I",2,IF(J19="B",4,IF(J19="E",5))))</f>
        <v>2</v>
      </c>
      <c r="L19" s="38" t="s">
        <v>8</v>
      </c>
      <c r="M19" s="38">
        <f>IF(L19="M",0,IF(L19="I",2,IF(L19="B",4,IF(L19="E",5))))</f>
        <v>2</v>
      </c>
      <c r="N19" s="38" t="s">
        <v>9</v>
      </c>
      <c r="O19" s="38">
        <f>IF(N19="M",0,IF(N19="I",2,IF(N19="B",4,IF(N19="E",5))))</f>
        <v>4</v>
      </c>
      <c r="P19" s="38" t="s">
        <v>9</v>
      </c>
      <c r="Q19" s="38">
        <f>IF(P19="M",0,IF(P19="I",2,IF(P19="B",4,IF(P19="E",5))))</f>
        <v>4</v>
      </c>
      <c r="R19" s="38" t="s">
        <v>9</v>
      </c>
      <c r="S19" s="38">
        <f>IF(R19="M",0,IF(R19="I",2,IF(R19="B",4,IF(R19="E",5))))</f>
        <v>4</v>
      </c>
      <c r="T19" s="38" t="s">
        <v>9</v>
      </c>
      <c r="U19" s="38">
        <f>IF(T19="M",0,IF(T19="I",2,IF(T19="B",4,IF(T19="E",5))))</f>
        <v>4</v>
      </c>
      <c r="V19" s="38" t="s">
        <v>9</v>
      </c>
      <c r="W19" s="38">
        <f>IF(V19="M",0,IF(V19="I",2,IF(V19="B",4,IF(V19="E",5))))</f>
        <v>4</v>
      </c>
      <c r="X19" s="38" t="s">
        <v>9</v>
      </c>
      <c r="Y19" s="38">
        <f>IF(X19="M",0,IF(X19="I",2,IF(X19="B",4,IF(X19="E",5))))</f>
        <v>4</v>
      </c>
      <c r="Z19" s="38" t="s">
        <v>8</v>
      </c>
      <c r="AA19" s="38">
        <f>IF(Z19="M",0,IF(Z19="I",2,IF(Z19="B",4,IF(Z19="E",5))))</f>
        <v>2</v>
      </c>
      <c r="AB19" s="38" t="s">
        <v>7</v>
      </c>
      <c r="AC19" s="38">
        <f>IF(AB19="M",0,IF(AB19="I",2,IF(AB19="B",4,IF(AB19="E",5))))</f>
        <v>0</v>
      </c>
      <c r="AD19" s="38" t="s">
        <v>9</v>
      </c>
      <c r="AE19" s="38">
        <f>IF(AD19="M",0,IF(AD19="I",2,IF(AD19="B",4,IF(AD19="E",5))))</f>
        <v>4</v>
      </c>
      <c r="AF19" s="38" t="s">
        <v>9</v>
      </c>
      <c r="AG19" s="38">
        <f>IF(AF19="M",0,IF(AF19="I",2,IF(AF19="B",4,IF(AF19="E",5))))</f>
        <v>4</v>
      </c>
      <c r="AH19" s="38" t="s">
        <v>9</v>
      </c>
      <c r="AI19" s="38">
        <f>IF(AH19="M",0,IF(AH19="I",2,IF(AH19="B",4,IF(AH19="E",5))))</f>
        <v>4</v>
      </c>
      <c r="AJ19" s="38" t="s">
        <v>9</v>
      </c>
      <c r="AK19" s="38">
        <f>IF(AJ19="M",0,IF(AJ19="I",2,IF(AJ19="B",4,IF(AJ19="E",5))))</f>
        <v>4</v>
      </c>
      <c r="AL19" s="38" t="s">
        <v>9</v>
      </c>
      <c r="AM19" s="38">
        <f>IF(AL19="M",0,IF(AL19="I",2,IF(AL19="B",4,IF(AL19="E",5))))</f>
        <v>4</v>
      </c>
      <c r="AN19" s="38" t="s">
        <v>9</v>
      </c>
      <c r="AO19" s="38">
        <f>IF(AN19="M",0,IF(AN19="I",2,IF(AN19="B",4,IF(AN19="E",5))))</f>
        <v>4</v>
      </c>
      <c r="AP19" s="38" t="s">
        <v>9</v>
      </c>
      <c r="AQ19" s="38">
        <f>IF(AP19="M",0,IF(AP19="I",2,IF(AP19="B",4,IF(AP19="E",5))))</f>
        <v>4</v>
      </c>
      <c r="AR19" s="38" t="s">
        <v>8</v>
      </c>
      <c r="AS19" s="38">
        <f>IF(AR19="M",0,IF(AR19="I",2,IF(AR19="B",4,IF(AR19="E",5))))</f>
        <v>2</v>
      </c>
      <c r="AT19" s="38" t="s">
        <v>9</v>
      </c>
      <c r="AU19" s="38">
        <f>IF(AT19="M",0,IF(AT19="I",2,IF(AT19="B",4,IF(AT19="E",5))))</f>
        <v>4</v>
      </c>
      <c r="AV19" s="38" t="s">
        <v>9</v>
      </c>
      <c r="AW19" s="38">
        <f>IF(AV19="M",0,IF(AV19="I",2,IF(AV19="B",4,IF(AV19="E",5))))</f>
        <v>4</v>
      </c>
      <c r="AX19" s="38" t="s">
        <v>8</v>
      </c>
      <c r="AY19" s="38">
        <f>IF(AX19="M",0,IF(AX19="I",2,IF(AX19="B",4,IF(AX19="E",5))))</f>
        <v>2</v>
      </c>
      <c r="AZ19" s="38" t="s">
        <v>8</v>
      </c>
      <c r="BA19" s="38">
        <f>IF(AZ19="M",0,IF(AZ19="I",2,IF(AZ19="B",4,IF(AZ19="E",5))))</f>
        <v>2</v>
      </c>
      <c r="BB19" s="38" t="s">
        <v>9</v>
      </c>
      <c r="BC19" s="38">
        <f>IF(BB19="M",0,IF(BB19="I",2,IF(BB19="B",4,IF(BB19="E",5))))</f>
        <v>4</v>
      </c>
      <c r="BD19" s="38" t="s">
        <v>9</v>
      </c>
      <c r="BE19" s="38">
        <f>IF(BD19="M",0,IF(BD19="I",2,IF(BD19="B",4,IF(BD19="E",5))))</f>
        <v>4</v>
      </c>
      <c r="BF19" s="38" t="s">
        <v>9</v>
      </c>
      <c r="BG19" s="38">
        <f>IF(BF19="M",0,IF(BF19="I",2,IF(BF19="B",4,IF(BF19="E",5))))</f>
        <v>4</v>
      </c>
      <c r="BH19" s="38" t="s">
        <v>9</v>
      </c>
      <c r="BI19" s="38">
        <f>IF(BH19="M",0,IF(BH19="I",2,IF(BH19="B",4,IF(BH19="E",5))))</f>
        <v>4</v>
      </c>
      <c r="BJ19" s="38" t="s">
        <v>9</v>
      </c>
      <c r="BK19" s="38">
        <f>IF(BJ19="M",0,IF(BJ19="I",2,IF(BJ19="B",4,IF(BJ19="E",5))))</f>
        <v>4</v>
      </c>
      <c r="BL19" s="38" t="s">
        <v>9</v>
      </c>
      <c r="BM19" s="38">
        <f>IF(BL19="M",0,IF(BL19="I",2,IF(BL19="B",4,IF(BL19="E",5))))</f>
        <v>4</v>
      </c>
      <c r="BN19" s="38" t="s">
        <v>9</v>
      </c>
      <c r="BO19" s="38">
        <f>IF(BN19="M",0,IF(BN19="I",2,IF(BN19="B",4,IF(BN19="E",5))))</f>
        <v>4</v>
      </c>
      <c r="BP19" s="38" t="s">
        <v>9</v>
      </c>
      <c r="BQ19" s="38">
        <f>IF(BP19="M",0,IF(BP19="I",2,IF(BP19="B",4,IF(BP19="E",5))))</f>
        <v>4</v>
      </c>
      <c r="BR19" s="38" t="s">
        <v>8</v>
      </c>
      <c r="BS19" s="38">
        <f>IF(BR19="M",0,IF(BR19="I",2,IF(BR19="B",4,IF(BR19="E",5))))</f>
        <v>2</v>
      </c>
      <c r="BT19" s="38" t="s">
        <v>9</v>
      </c>
      <c r="BU19" s="38">
        <f>IF(BT19="M",0,IF(BT19="I",2,IF(BT19="B",4,IF(BT19="E",5))))</f>
        <v>4</v>
      </c>
      <c r="BV19" s="38" t="s">
        <v>9</v>
      </c>
      <c r="BW19" s="38">
        <f>IF(BV19="M",0,IF(BV19="I",2,IF(BV19="B",4,IF(BV19="E",5))))</f>
        <v>4</v>
      </c>
      <c r="BX19" s="38" t="s">
        <v>9</v>
      </c>
      <c r="BY19" s="38">
        <f>IF(BX19="M",0,IF(BX19="I",2,IF(BX19="B",4,IF(BX19="E",5))))</f>
        <v>4</v>
      </c>
      <c r="BZ19" s="38" t="s">
        <v>9</v>
      </c>
      <c r="CA19" s="38">
        <f>IF(BZ19="M",0,IF(BZ19="I",2,IF(BZ19="B",4,IF(BZ19="E",5))))</f>
        <v>4</v>
      </c>
      <c r="CB19" s="38" t="s">
        <v>8</v>
      </c>
      <c r="CC19" s="38">
        <f>IF(CB19="M",0,IF(CB19="I",2,IF(CB19="B",4,IF(CB19="E",5))))</f>
        <v>2</v>
      </c>
      <c r="CD19" s="38" t="s">
        <v>9</v>
      </c>
      <c r="CE19" s="38">
        <f>IF(CD19="M",0,IF(CD19="I",2,IF(CD19="B",4,IF(CD19="E",5))))</f>
        <v>4</v>
      </c>
      <c r="CF19" s="38" t="s">
        <v>9</v>
      </c>
      <c r="CG19" s="38">
        <f>IF(CF19="M",0,IF(CF19="I",2,IF(CF19="B",4,IF(CF19="E",5))))</f>
        <v>4</v>
      </c>
      <c r="CH19" s="38" t="s">
        <v>9</v>
      </c>
      <c r="CI19" s="38">
        <f>IF(CH19="M",0,IF(CH19="I",2,IF(CH19="B",4,IF(CH19="E",5))))</f>
        <v>4</v>
      </c>
      <c r="CJ19" s="38" t="s">
        <v>8</v>
      </c>
      <c r="CK19" s="38">
        <f>IF(CJ19="M",0,IF(CJ19="I",2,IF(CJ19="B",4,IF(CJ19="E",5))))</f>
        <v>2</v>
      </c>
      <c r="CL19" s="38" t="s">
        <v>9</v>
      </c>
      <c r="CM19" s="38">
        <f>IF(CL19="M",0,IF(CL19="I",2,IF(CL19="B",4,IF(CL19="E",5))))</f>
        <v>4</v>
      </c>
      <c r="CN19" s="38" t="s">
        <v>9</v>
      </c>
      <c r="CO19" s="38">
        <f>IF(CN19="M",0,IF(CN19="I",2,IF(CN19="B",4,IF(CN19="E",5))))</f>
        <v>4</v>
      </c>
      <c r="CP19" s="38" t="s">
        <v>9</v>
      </c>
      <c r="CQ19" s="38">
        <f>IF(CP19="M",0,IF(CP19="I",2,IF(CP19="B",4,IF(CP19="E",5))))</f>
        <v>4</v>
      </c>
      <c r="CR19" s="38" t="s">
        <v>9</v>
      </c>
      <c r="CS19" s="38">
        <f>IF(CR19="M",0,IF(CR19="I",2,IF(CR19="B",4,IF(CR19="E",5))))</f>
        <v>4</v>
      </c>
      <c r="CT19" s="38" t="s">
        <v>8</v>
      </c>
      <c r="CU19" s="38">
        <f>IF(CT19="M",0,IF(CT19="I",2,IF(CT19="B",4,IF(CT19="E",5))))</f>
        <v>2</v>
      </c>
      <c r="CV19" s="38" t="s">
        <v>9</v>
      </c>
      <c r="CW19" s="38">
        <f>IF(CV19="M",0,IF(CV19="I",2,IF(CV19="B",4,IF(CV19="E",5))))</f>
        <v>4</v>
      </c>
      <c r="CX19" s="38" t="s">
        <v>8</v>
      </c>
      <c r="CY19" s="38">
        <f>IF(CX19="M",0,IF(CX19="I",2,IF(CX19="B",4,IF(CX19="E",5))))</f>
        <v>2</v>
      </c>
      <c r="CZ19" s="38" t="s">
        <v>8</v>
      </c>
      <c r="DA19" s="38">
        <f>IF(CZ19="M",0,IF(CZ19="I",2,IF(CZ19="B",4,IF(CZ19="E",5))))</f>
        <v>2</v>
      </c>
      <c r="DB19" s="38" t="s">
        <v>8</v>
      </c>
      <c r="DC19" s="38">
        <f>IF(DB19="M",0,IF(DB19="I",2,IF(DB19="B",4,IF(DB19="E",5))))</f>
        <v>2</v>
      </c>
      <c r="DD19" s="38" t="s">
        <v>8</v>
      </c>
      <c r="DE19" s="38">
        <f>IF(DD19="M",0,IF(DD19="I",2,IF(DD19="B",4,IF(DD19="E",5))))</f>
        <v>2</v>
      </c>
      <c r="DF19" s="38" t="s">
        <v>9</v>
      </c>
      <c r="DG19" s="38">
        <f>IF(DF19="M",0,IF(DF19="I",2,IF(DF19="B",4,IF(DF19="E",5))))</f>
        <v>4</v>
      </c>
      <c r="DH19" s="38" t="s">
        <v>9</v>
      </c>
      <c r="DI19" s="38">
        <f>IF(DH19="M",0,IF(DH19="I",2,IF(DH19="B",4,IF(DH19="E",5))))</f>
        <v>4</v>
      </c>
      <c r="DJ19" s="38" t="s">
        <v>9</v>
      </c>
      <c r="DK19" s="38">
        <f>IF(DJ19="M",0,IF(DJ19="I",2,IF(DJ19="B",4,IF(DJ19="E",5))))</f>
        <v>4</v>
      </c>
      <c r="DL19" s="38" t="s">
        <v>9</v>
      </c>
      <c r="DM19" s="38">
        <f>IF(DL19="M",0,IF(DL19="I",2,IF(DL19="B",4,IF(DL19="E",5))))</f>
        <v>4</v>
      </c>
      <c r="DN19" s="38" t="s">
        <v>9</v>
      </c>
      <c r="DO19" s="38">
        <f>IF(DN19="M",0,IF(DN19="I",2,IF(DN19="B",4,IF(DN19="E",5))))</f>
        <v>4</v>
      </c>
      <c r="DP19" s="38" t="s">
        <v>8</v>
      </c>
      <c r="DQ19" s="38">
        <f>IF(DP19="M",0,IF(DP19="I",2,IF(DP19="B",4,IF(DP19="E",5))))</f>
        <v>2</v>
      </c>
      <c r="DR19" s="38" t="s">
        <v>8</v>
      </c>
      <c r="DS19" s="38">
        <f>IF(DR19="M",0,IF(DR19="I",2,IF(DR19="B",4,IF(DR19="E",5))))</f>
        <v>2</v>
      </c>
      <c r="DT19" s="38" t="s">
        <v>9</v>
      </c>
      <c r="DU19" s="38">
        <f>IF(DT19="M",0,IF(DT19="I",2,IF(DT19="B",4,IF(DT19="E",5))))</f>
        <v>4</v>
      </c>
      <c r="DV19" s="38" t="s">
        <v>7</v>
      </c>
      <c r="DW19" s="38">
        <f>IF(DV19="M",0,IF(DV19="I",2,IF(DV19="B",4,IF(DV19="E",5))))</f>
        <v>0</v>
      </c>
      <c r="DX19" s="38" t="s">
        <v>9</v>
      </c>
      <c r="DY19" s="38">
        <f>IF(DX19="M",0,IF(DX19="I",2,IF(DX19="B",4,IF(DX19="E",5))))</f>
        <v>4</v>
      </c>
      <c r="DZ19" s="38" t="s">
        <v>8</v>
      </c>
      <c r="EA19" s="38">
        <f>IF(DZ19="M",0,IF(DZ19="I",2,IF(DZ19="B",4,IF(DZ19="E",5))))</f>
        <v>2</v>
      </c>
      <c r="EB19" s="38" t="s">
        <v>8</v>
      </c>
      <c r="EC19" s="38">
        <f>IF(EB19="M",0,IF(EB19="I",2,IF(EB19="B",4,IF(EB19="E",5))))</f>
        <v>2</v>
      </c>
      <c r="ED19" s="38" t="s">
        <v>9</v>
      </c>
      <c r="EE19" s="38">
        <f>IF(ED19="M",0,IF(ED19="I",2,IF(ED19="B",4,IF(ED19="E",5))))</f>
        <v>4</v>
      </c>
      <c r="EF19" s="38" t="s">
        <v>9</v>
      </c>
      <c r="EG19" s="38">
        <f>IF(EF19="M",0,IF(EF19="I",2,IF(EF19="B",4,IF(EF19="E",5))))</f>
        <v>4</v>
      </c>
      <c r="EH19" s="38" t="s">
        <v>9</v>
      </c>
      <c r="EI19" s="38">
        <f>IF(EH19="M",0,IF(EH19="I",2,IF(EH19="B",4,IF(EH19="E",5))))</f>
        <v>4</v>
      </c>
      <c r="EJ19" s="38" t="s">
        <v>8</v>
      </c>
      <c r="EK19" s="38">
        <f>IF(EJ19="M",0,IF(EJ19="I",2,IF(EJ19="B",4,IF(EJ19="E",5))))</f>
        <v>2</v>
      </c>
      <c r="EL19" s="38" t="s">
        <v>9</v>
      </c>
      <c r="EM19" s="38">
        <f>IF(EL19="M",0,IF(EL19="I",2,IF(EL19="B",4,IF(EL19="E",5))))</f>
        <v>4</v>
      </c>
      <c r="EN19" s="38" t="s">
        <v>8</v>
      </c>
      <c r="EO19" s="38">
        <f>IF(EN19="M",0,IF(EN19="I",2,IF(EN19="B",4,IF(EN19="E",5))))</f>
        <v>2</v>
      </c>
      <c r="EP19" s="38" t="s">
        <v>9</v>
      </c>
      <c r="EQ19" s="38">
        <f>IF(EP19="M",0,IF(EP19="I",2,IF(EP19="B",4,IF(EP19="E",5))))</f>
        <v>4</v>
      </c>
      <c r="ER19" s="98">
        <f>+SUM(F19:EQ19)</f>
        <v>234</v>
      </c>
      <c r="ES19" s="52">
        <f>+ER19/$EV$1</f>
        <v>0.6591549295774648</v>
      </c>
      <c r="ET19" s="38" t="str">
        <f>IF(ES19&gt;60%,"Autonome","Non Autonome")</f>
        <v>Autonome</v>
      </c>
      <c r="EU19" s="5" t="str">
        <f>1&amp;"/"&amp;MONTH(D19)&amp;"/"&amp;YEAR(D19)</f>
        <v>1/6/2018</v>
      </c>
    </row>
    <row r="20" spans="1:152" ht="15.75" thickBot="1" x14ac:dyDescent="0.3">
      <c r="A20" s="35" t="s">
        <v>30</v>
      </c>
      <c r="B20" s="35" t="s">
        <v>114</v>
      </c>
      <c r="C20" s="35" t="s">
        <v>32</v>
      </c>
      <c r="D20" s="96">
        <v>43271</v>
      </c>
      <c r="E20" s="35" t="s">
        <v>33</v>
      </c>
      <c r="F20" s="38" t="s">
        <v>9</v>
      </c>
      <c r="G20" s="38">
        <f>IF(F20="M",0,IF(F20="I",2,IF(F20="B",4,IF(F20="E",5))))</f>
        <v>4</v>
      </c>
      <c r="H20" s="38" t="s">
        <v>8</v>
      </c>
      <c r="I20" s="38">
        <f>IF(H20="M",0,IF(H20="I",2,IF(H20="B",4,IF(H20="E",5))))</f>
        <v>2</v>
      </c>
      <c r="J20" s="38" t="s">
        <v>9</v>
      </c>
      <c r="K20" s="38">
        <f>IF(J20="M",0,IF(J20="I",2,IF(J20="B",4,IF(J20="E",5))))</f>
        <v>4</v>
      </c>
      <c r="L20" s="38" t="s">
        <v>9</v>
      </c>
      <c r="M20" s="38">
        <f>IF(L20="M",0,IF(L20="I",2,IF(L20="B",4,IF(L20="E",5))))</f>
        <v>4</v>
      </c>
      <c r="N20" s="38" t="s">
        <v>9</v>
      </c>
      <c r="O20" s="38">
        <f>IF(N20="M",0,IF(N20="I",2,IF(N20="B",4,IF(N20="E",5))))</f>
        <v>4</v>
      </c>
      <c r="P20" s="38" t="s">
        <v>9</v>
      </c>
      <c r="Q20" s="38">
        <f>IF(P20="M",0,IF(P20="I",2,IF(P20="B",4,IF(P20="E",5))))</f>
        <v>4</v>
      </c>
      <c r="R20" s="38" t="s">
        <v>9</v>
      </c>
      <c r="S20" s="38">
        <f>IF(R20="M",0,IF(R20="I",2,IF(R20="B",4,IF(R20="E",5))))</f>
        <v>4</v>
      </c>
      <c r="T20" s="38" t="s">
        <v>9</v>
      </c>
      <c r="U20" s="38">
        <f>IF(T20="M",0,IF(T20="I",2,IF(T20="B",4,IF(T20="E",5))))</f>
        <v>4</v>
      </c>
      <c r="V20" s="38" t="s">
        <v>9</v>
      </c>
      <c r="W20" s="38">
        <f>IF(V20="M",0,IF(V20="I",2,IF(V20="B",4,IF(V20="E",5))))</f>
        <v>4</v>
      </c>
      <c r="X20" s="38" t="s">
        <v>9</v>
      </c>
      <c r="Y20" s="38">
        <f>IF(X20="M",0,IF(X20="I",2,IF(X20="B",4,IF(X20="E",5))))</f>
        <v>4</v>
      </c>
      <c r="Z20" s="38" t="s">
        <v>8</v>
      </c>
      <c r="AA20" s="38">
        <f>IF(Z20="M",0,IF(Z20="I",2,IF(Z20="B",4,IF(Z20="E",5))))</f>
        <v>2</v>
      </c>
      <c r="AB20" s="38" t="s">
        <v>7</v>
      </c>
      <c r="AC20" s="38">
        <f>IF(AB20="M",0,IF(AB20="I",2,IF(AB20="B",4,IF(AB20="E",5))))</f>
        <v>0</v>
      </c>
      <c r="AD20" s="38" t="s">
        <v>9</v>
      </c>
      <c r="AE20" s="38">
        <f>IF(AD20="M",0,IF(AD20="I",2,IF(AD20="B",4,IF(AD20="E",5))))</f>
        <v>4</v>
      </c>
      <c r="AF20" s="38" t="s">
        <v>9</v>
      </c>
      <c r="AG20" s="38">
        <f>IF(AF20="M",0,IF(AF20="I",2,IF(AF20="B",4,IF(AF20="E",5))))</f>
        <v>4</v>
      </c>
      <c r="AH20" s="38" t="s">
        <v>9</v>
      </c>
      <c r="AI20" s="38">
        <f>IF(AH20="M",0,IF(AH20="I",2,IF(AH20="B",4,IF(AH20="E",5))))</f>
        <v>4</v>
      </c>
      <c r="AJ20" s="38" t="s">
        <v>9</v>
      </c>
      <c r="AK20" s="38">
        <f>IF(AJ20="M",0,IF(AJ20="I",2,IF(AJ20="B",4,IF(AJ20="E",5))))</f>
        <v>4</v>
      </c>
      <c r="AL20" s="38" t="s">
        <v>9</v>
      </c>
      <c r="AM20" s="38">
        <f>IF(AL20="M",0,IF(AL20="I",2,IF(AL20="B",4,IF(AL20="E",5))))</f>
        <v>4</v>
      </c>
      <c r="AN20" s="38" t="s">
        <v>9</v>
      </c>
      <c r="AO20" s="38">
        <f>IF(AN20="M",0,IF(AN20="I",2,IF(AN20="B",4,IF(AN20="E",5))))</f>
        <v>4</v>
      </c>
      <c r="AP20" s="38" t="s">
        <v>9</v>
      </c>
      <c r="AQ20" s="38">
        <f>IF(AP20="M",0,IF(AP20="I",2,IF(AP20="B",4,IF(AP20="E",5))))</f>
        <v>4</v>
      </c>
      <c r="AR20" s="38" t="s">
        <v>9</v>
      </c>
      <c r="AS20" s="38">
        <f>IF(AR20="M",0,IF(AR20="I",2,IF(AR20="B",4,IF(AR20="E",5))))</f>
        <v>4</v>
      </c>
      <c r="AT20" s="38" t="s">
        <v>9</v>
      </c>
      <c r="AU20" s="38">
        <f>IF(AT20="M",0,IF(AT20="I",2,IF(AT20="B",4,IF(AT20="E",5))))</f>
        <v>4</v>
      </c>
      <c r="AV20" s="38" t="s">
        <v>9</v>
      </c>
      <c r="AW20" s="38">
        <f>IF(AV20="M",0,IF(AV20="I",2,IF(AV20="B",4,IF(AV20="E",5))))</f>
        <v>4</v>
      </c>
      <c r="AX20" s="38" t="s">
        <v>9</v>
      </c>
      <c r="AY20" s="38">
        <f>IF(AX20="M",0,IF(AX20="I",2,IF(AX20="B",4,IF(AX20="E",5))))</f>
        <v>4</v>
      </c>
      <c r="AZ20" s="38" t="s">
        <v>8</v>
      </c>
      <c r="BA20" s="38">
        <f>IF(AZ20="M",0,IF(AZ20="I",2,IF(AZ20="B",4,IF(AZ20="E",5))))</f>
        <v>2</v>
      </c>
      <c r="BB20" s="38" t="s">
        <v>9</v>
      </c>
      <c r="BC20" s="38">
        <f>IF(BB20="M",0,IF(BB20="I",2,IF(BB20="B",4,IF(BB20="E",5))))</f>
        <v>4</v>
      </c>
      <c r="BD20" s="38" t="s">
        <v>9</v>
      </c>
      <c r="BE20" s="38">
        <f>IF(BD20="M",0,IF(BD20="I",2,IF(BD20="B",4,IF(BD20="E",5))))</f>
        <v>4</v>
      </c>
      <c r="BF20" s="38" t="s">
        <v>9</v>
      </c>
      <c r="BG20" s="38">
        <f>IF(BF20="M",0,IF(BF20="I",2,IF(BF20="B",4,IF(BF20="E",5))))</f>
        <v>4</v>
      </c>
      <c r="BH20" s="38" t="s">
        <v>9</v>
      </c>
      <c r="BI20" s="38">
        <f>IF(BH20="M",0,IF(BH20="I",2,IF(BH20="B",4,IF(BH20="E",5))))</f>
        <v>4</v>
      </c>
      <c r="BJ20" s="38" t="s">
        <v>9</v>
      </c>
      <c r="BK20" s="38">
        <f>IF(BJ20="M",0,IF(BJ20="I",2,IF(BJ20="B",4,IF(BJ20="E",5))))</f>
        <v>4</v>
      </c>
      <c r="BL20" s="38" t="s">
        <v>9</v>
      </c>
      <c r="BM20" s="38">
        <f>IF(BL20="M",0,IF(BL20="I",2,IF(BL20="B",4,IF(BL20="E",5))))</f>
        <v>4</v>
      </c>
      <c r="BN20" s="38" t="s">
        <v>9</v>
      </c>
      <c r="BO20" s="38">
        <f>IF(BN20="M",0,IF(BN20="I",2,IF(BN20="B",4,IF(BN20="E",5))))</f>
        <v>4</v>
      </c>
      <c r="BP20" s="38" t="s">
        <v>9</v>
      </c>
      <c r="BQ20" s="38">
        <f>IF(BP20="M",0,IF(BP20="I",2,IF(BP20="B",4,IF(BP20="E",5))))</f>
        <v>4</v>
      </c>
      <c r="BR20" s="38" t="s">
        <v>9</v>
      </c>
      <c r="BS20" s="38">
        <f>IF(BR20="M",0,IF(BR20="I",2,IF(BR20="B",4,IF(BR20="E",5))))</f>
        <v>4</v>
      </c>
      <c r="BT20" s="38" t="s">
        <v>9</v>
      </c>
      <c r="BU20" s="38">
        <f>IF(BT20="M",0,IF(BT20="I",2,IF(BT20="B",4,IF(BT20="E",5))))</f>
        <v>4</v>
      </c>
      <c r="BV20" s="38" t="s">
        <v>9</v>
      </c>
      <c r="BW20" s="38">
        <f>IF(BV20="M",0,IF(BV20="I",2,IF(BV20="B",4,IF(BV20="E",5))))</f>
        <v>4</v>
      </c>
      <c r="BX20" s="38" t="s">
        <v>9</v>
      </c>
      <c r="BY20" s="38">
        <f>IF(BX20="M",0,IF(BX20="I",2,IF(BX20="B",4,IF(BX20="E",5))))</f>
        <v>4</v>
      </c>
      <c r="BZ20" s="38" t="s">
        <v>9</v>
      </c>
      <c r="CA20" s="38">
        <f>IF(BZ20="M",0,IF(BZ20="I",2,IF(BZ20="B",4,IF(BZ20="E",5))))</f>
        <v>4</v>
      </c>
      <c r="CB20" s="38" t="s">
        <v>9</v>
      </c>
      <c r="CC20" s="38">
        <f>IF(CB20="M",0,IF(CB20="I",2,IF(CB20="B",4,IF(CB20="E",5))))</f>
        <v>4</v>
      </c>
      <c r="CD20" s="38" t="s">
        <v>9</v>
      </c>
      <c r="CE20" s="38">
        <f>IF(CD20="M",0,IF(CD20="I",2,IF(CD20="B",4,IF(CD20="E",5))))</f>
        <v>4</v>
      </c>
      <c r="CF20" s="38" t="s">
        <v>9</v>
      </c>
      <c r="CG20" s="38">
        <f>IF(CF20="M",0,IF(CF20="I",2,IF(CF20="B",4,IF(CF20="E",5))))</f>
        <v>4</v>
      </c>
      <c r="CH20" s="38" t="s">
        <v>9</v>
      </c>
      <c r="CI20" s="38">
        <f>IF(CH20="M",0,IF(CH20="I",2,IF(CH20="B",4,IF(CH20="E",5))))</f>
        <v>4</v>
      </c>
      <c r="CJ20" s="38" t="s">
        <v>8</v>
      </c>
      <c r="CK20" s="38">
        <f>IF(CJ20="M",0,IF(CJ20="I",2,IF(CJ20="B",4,IF(CJ20="E",5))))</f>
        <v>2</v>
      </c>
      <c r="CL20" s="38" t="s">
        <v>9</v>
      </c>
      <c r="CM20" s="38">
        <f>IF(CL20="M",0,IF(CL20="I",2,IF(CL20="B",4,IF(CL20="E",5))))</f>
        <v>4</v>
      </c>
      <c r="CN20" s="38" t="s">
        <v>9</v>
      </c>
      <c r="CO20" s="38">
        <f>IF(CN20="M",0,IF(CN20="I",2,IF(CN20="B",4,IF(CN20="E",5))))</f>
        <v>4</v>
      </c>
      <c r="CP20" s="38" t="s">
        <v>9</v>
      </c>
      <c r="CQ20" s="38">
        <f>IF(CP20="M",0,IF(CP20="I",2,IF(CP20="B",4,IF(CP20="E",5))))</f>
        <v>4</v>
      </c>
      <c r="CR20" s="38" t="s">
        <v>9</v>
      </c>
      <c r="CS20" s="38">
        <f>IF(CR20="M",0,IF(CR20="I",2,IF(CR20="B",4,IF(CR20="E",5))))</f>
        <v>4</v>
      </c>
      <c r="CT20" s="38" t="s">
        <v>9</v>
      </c>
      <c r="CU20" s="38">
        <f>IF(CT20="M",0,IF(CT20="I",2,IF(CT20="B",4,IF(CT20="E",5))))</f>
        <v>4</v>
      </c>
      <c r="CV20" s="38" t="s">
        <v>9</v>
      </c>
      <c r="CW20" s="38">
        <f>IF(CV20="M",0,IF(CV20="I",2,IF(CV20="B",4,IF(CV20="E",5))))</f>
        <v>4</v>
      </c>
      <c r="CX20" s="38" t="s">
        <v>9</v>
      </c>
      <c r="CY20" s="38">
        <f>IF(CX20="M",0,IF(CX20="I",2,IF(CX20="B",4,IF(CX20="E",5))))</f>
        <v>4</v>
      </c>
      <c r="CZ20" s="38" t="s">
        <v>8</v>
      </c>
      <c r="DA20" s="38">
        <f>IF(CZ20="M",0,IF(CZ20="I",2,IF(CZ20="B",4,IF(CZ20="E",5))))</f>
        <v>2</v>
      </c>
      <c r="DB20" s="38" t="s">
        <v>9</v>
      </c>
      <c r="DC20" s="38">
        <f>IF(DB20="M",0,IF(DB20="I",2,IF(DB20="B",4,IF(DB20="E",5))))</f>
        <v>4</v>
      </c>
      <c r="DD20" s="38" t="s">
        <v>8</v>
      </c>
      <c r="DE20" s="38">
        <f>IF(DD20="M",0,IF(DD20="I",2,IF(DD20="B",4,IF(DD20="E",5))))</f>
        <v>2</v>
      </c>
      <c r="DF20" s="38" t="s">
        <v>9</v>
      </c>
      <c r="DG20" s="38">
        <f>IF(DF20="M",0,IF(DF20="I",2,IF(DF20="B",4,IF(DF20="E",5))))</f>
        <v>4</v>
      </c>
      <c r="DH20" s="38" t="s">
        <v>9</v>
      </c>
      <c r="DI20" s="38">
        <f>IF(DH20="M",0,IF(DH20="I",2,IF(DH20="B",4,IF(DH20="E",5))))</f>
        <v>4</v>
      </c>
      <c r="DJ20" s="38" t="s">
        <v>9</v>
      </c>
      <c r="DK20" s="38">
        <f>IF(DJ20="M",0,IF(DJ20="I",2,IF(DJ20="B",4,IF(DJ20="E",5))))</f>
        <v>4</v>
      </c>
      <c r="DL20" s="38" t="s">
        <v>7</v>
      </c>
      <c r="DM20" s="38">
        <f>IF(DL20="M",0,IF(DL20="I",2,IF(DL20="B",4,IF(DL20="E",5))))</f>
        <v>0</v>
      </c>
      <c r="DN20" s="38" t="s">
        <v>8</v>
      </c>
      <c r="DO20" s="38">
        <f>IF(DN20="M",0,IF(DN20="I",2,IF(DN20="B",4,IF(DN20="E",5))))</f>
        <v>2</v>
      </c>
      <c r="DP20" s="38" t="s">
        <v>8</v>
      </c>
      <c r="DQ20" s="38">
        <f>IF(DP20="M",0,IF(DP20="I",2,IF(DP20="B",4,IF(DP20="E",5))))</f>
        <v>2</v>
      </c>
      <c r="DR20" s="38" t="s">
        <v>8</v>
      </c>
      <c r="DS20" s="38">
        <f>IF(DR20="M",0,IF(DR20="I",2,IF(DR20="B",4,IF(DR20="E",5))))</f>
        <v>2</v>
      </c>
      <c r="DT20" s="38" t="s">
        <v>9</v>
      </c>
      <c r="DU20" s="38">
        <f>IF(DT20="M",0,IF(DT20="I",2,IF(DT20="B",4,IF(DT20="E",5))))</f>
        <v>4</v>
      </c>
      <c r="DV20" s="38" t="s">
        <v>7</v>
      </c>
      <c r="DW20" s="38">
        <f>IF(DV20="M",0,IF(DV20="I",2,IF(DV20="B",4,IF(DV20="E",5))))</f>
        <v>0</v>
      </c>
      <c r="DX20" s="38" t="s">
        <v>9</v>
      </c>
      <c r="DY20" s="38">
        <f>IF(DX20="M",0,IF(DX20="I",2,IF(DX20="B",4,IF(DX20="E",5))))</f>
        <v>4</v>
      </c>
      <c r="DZ20" s="38" t="s">
        <v>9</v>
      </c>
      <c r="EA20" s="38">
        <f>IF(DZ20="M",0,IF(DZ20="I",2,IF(DZ20="B",4,IF(DZ20="E",5))))</f>
        <v>4</v>
      </c>
      <c r="EB20" s="38" t="s">
        <v>8</v>
      </c>
      <c r="EC20" s="38">
        <f>IF(EB20="M",0,IF(EB20="I",2,IF(EB20="B",4,IF(EB20="E",5))))</f>
        <v>2</v>
      </c>
      <c r="ED20" s="38" t="s">
        <v>9</v>
      </c>
      <c r="EE20" s="38">
        <f>IF(ED20="M",0,IF(ED20="I",2,IF(ED20="B",4,IF(ED20="E",5))))</f>
        <v>4</v>
      </c>
      <c r="EF20" s="38" t="s">
        <v>9</v>
      </c>
      <c r="EG20" s="38">
        <f>IF(EF20="M",0,IF(EF20="I",2,IF(EF20="B",4,IF(EF20="E",5))))</f>
        <v>4</v>
      </c>
      <c r="EH20" s="38" t="s">
        <v>9</v>
      </c>
      <c r="EI20" s="38">
        <f>IF(EH20="M",0,IF(EH20="I",2,IF(EH20="B",4,IF(EH20="E",5))))</f>
        <v>4</v>
      </c>
      <c r="EJ20" s="38" t="s">
        <v>8</v>
      </c>
      <c r="EK20" s="38">
        <f>IF(EJ20="M",0,IF(EJ20="I",2,IF(EJ20="B",4,IF(EJ20="E",5))))</f>
        <v>2</v>
      </c>
      <c r="EL20" s="38" t="s">
        <v>7</v>
      </c>
      <c r="EM20" s="38">
        <f>IF(EL20="M",0,IF(EL20="I",2,IF(EL20="B",4,IF(EL20="E",5))))</f>
        <v>0</v>
      </c>
      <c r="EN20" s="38" t="s">
        <v>7</v>
      </c>
      <c r="EO20" s="38">
        <f>IF(EN20="M",0,IF(EN20="I",2,IF(EN20="B",4,IF(EN20="E",5))))</f>
        <v>0</v>
      </c>
      <c r="EP20" s="38" t="s">
        <v>7</v>
      </c>
      <c r="EQ20" s="38">
        <f>IF(EP20="M",0,IF(EP20="I",2,IF(EP20="B",4,IF(EP20="E",5))))</f>
        <v>0</v>
      </c>
      <c r="ER20" s="98">
        <f>+SUM(F20:EQ20)</f>
        <v>238</v>
      </c>
      <c r="ES20" s="52">
        <f>+ER20/$EV$1</f>
        <v>0.6704225352112676</v>
      </c>
      <c r="ET20" s="38" t="str">
        <f>IF(ES20&gt;60%,"Autonome","Non Autonome")</f>
        <v>Autonome</v>
      </c>
      <c r="EU20" s="5" t="str">
        <f>1&amp;"/"&amp;MONTH(D20)&amp;"/"&amp;YEAR(D20)</f>
        <v>1/6/2018</v>
      </c>
    </row>
    <row r="21" spans="1:152" ht="15.75" thickBot="1" x14ac:dyDescent="0.3">
      <c r="A21" s="35" t="s">
        <v>24</v>
      </c>
      <c r="B21" s="35" t="s">
        <v>28</v>
      </c>
      <c r="C21" s="35" t="s">
        <v>26</v>
      </c>
      <c r="D21" s="96">
        <v>43272</v>
      </c>
      <c r="E21" s="35" t="s">
        <v>29</v>
      </c>
      <c r="F21" s="38" t="s">
        <v>9</v>
      </c>
      <c r="G21" s="38">
        <f>IF(F21="M",0,IF(F21="I",2,IF(F21="B",4,IF(F21="E",5))))</f>
        <v>4</v>
      </c>
      <c r="H21" s="38" t="s">
        <v>9</v>
      </c>
      <c r="I21" s="38">
        <f>IF(H21="M",0,IF(H21="I",2,IF(H21="B",4,IF(H21="E",5))))</f>
        <v>4</v>
      </c>
      <c r="J21" s="38" t="s">
        <v>9</v>
      </c>
      <c r="K21" s="38">
        <f>IF(J21="M",0,IF(J21="I",2,IF(J21="B",4,IF(J21="E",5))))</f>
        <v>4</v>
      </c>
      <c r="L21" s="38" t="s">
        <v>9</v>
      </c>
      <c r="M21" s="38">
        <f>IF(L21="M",0,IF(L21="I",2,IF(L21="B",4,IF(L21="E",5))))</f>
        <v>4</v>
      </c>
      <c r="N21" s="38" t="s">
        <v>9</v>
      </c>
      <c r="O21" s="38">
        <f>IF(N21="M",0,IF(N21="I",2,IF(N21="B",4,IF(N21="E",5))))</f>
        <v>4</v>
      </c>
      <c r="P21" s="38" t="s">
        <v>7</v>
      </c>
      <c r="Q21" s="38">
        <f>IF(P21="M",0,IF(P21="I",2,IF(P21="B",4,IF(P21="E",5))))</f>
        <v>0</v>
      </c>
      <c r="R21" s="38" t="s">
        <v>9</v>
      </c>
      <c r="S21" s="38">
        <f>IF(R21="M",0,IF(R21="I",2,IF(R21="B",4,IF(R21="E",5))))</f>
        <v>4</v>
      </c>
      <c r="T21" s="38" t="s">
        <v>9</v>
      </c>
      <c r="U21" s="38">
        <f>IF(T21="M",0,IF(T21="I",2,IF(T21="B",4,IF(T21="E",5))))</f>
        <v>4</v>
      </c>
      <c r="V21" s="38" t="s">
        <v>8</v>
      </c>
      <c r="W21" s="38">
        <f>IF(V21="M",0,IF(V21="I",2,IF(V21="B",4,IF(V21="E",5))))</f>
        <v>2</v>
      </c>
      <c r="X21" s="38" t="s">
        <v>9</v>
      </c>
      <c r="Y21" s="38">
        <f>IF(X21="M",0,IF(X21="I",2,IF(X21="B",4,IF(X21="E",5))))</f>
        <v>4</v>
      </c>
      <c r="Z21" s="38" t="s">
        <v>9</v>
      </c>
      <c r="AA21" s="38">
        <f>IF(Z21="M",0,IF(Z21="I",2,IF(Z21="B",4,IF(Z21="E",5))))</f>
        <v>4</v>
      </c>
      <c r="AB21" s="38" t="s">
        <v>9</v>
      </c>
      <c r="AC21" s="38">
        <f>IF(AB21="M",0,IF(AB21="I",2,IF(AB21="B",4,IF(AB21="E",5))))</f>
        <v>4</v>
      </c>
      <c r="AD21" s="38" t="s">
        <v>9</v>
      </c>
      <c r="AE21" s="38">
        <f>IF(AD21="M",0,IF(AD21="I",2,IF(AD21="B",4,IF(AD21="E",5))))</f>
        <v>4</v>
      </c>
      <c r="AF21" s="38" t="s">
        <v>9</v>
      </c>
      <c r="AG21" s="38">
        <f>IF(AF21="M",0,IF(AF21="I",2,IF(AF21="B",4,IF(AF21="E",5))))</f>
        <v>4</v>
      </c>
      <c r="AH21" s="38" t="s">
        <v>8</v>
      </c>
      <c r="AI21" s="38">
        <f>IF(AH21="M",0,IF(AH21="I",2,IF(AH21="B",4,IF(AH21="E",5))))</f>
        <v>2</v>
      </c>
      <c r="AJ21" s="38" t="s">
        <v>9</v>
      </c>
      <c r="AK21" s="38">
        <f>IF(AJ21="M",0,IF(AJ21="I",2,IF(AJ21="B",4,IF(AJ21="E",5))))</f>
        <v>4</v>
      </c>
      <c r="AL21" s="38" t="s">
        <v>9</v>
      </c>
      <c r="AM21" s="38">
        <f>IF(AL21="M",0,IF(AL21="I",2,IF(AL21="B",4,IF(AL21="E",5))))</f>
        <v>4</v>
      </c>
      <c r="AN21" s="38" t="s">
        <v>9</v>
      </c>
      <c r="AO21" s="38">
        <f>IF(AN21="M",0,IF(AN21="I",2,IF(AN21="B",4,IF(AN21="E",5))))</f>
        <v>4</v>
      </c>
      <c r="AP21" s="38" t="s">
        <v>9</v>
      </c>
      <c r="AQ21" s="38">
        <f>IF(AP21="M",0,IF(AP21="I",2,IF(AP21="B",4,IF(AP21="E",5))))</f>
        <v>4</v>
      </c>
      <c r="AR21" s="38" t="s">
        <v>9</v>
      </c>
      <c r="AS21" s="38">
        <f>IF(AR21="M",0,IF(AR21="I",2,IF(AR21="B",4,IF(AR21="E",5))))</f>
        <v>4</v>
      </c>
      <c r="AT21" s="38" t="s">
        <v>9</v>
      </c>
      <c r="AU21" s="38">
        <f>IF(AT21="M",0,IF(AT21="I",2,IF(AT21="B",4,IF(AT21="E",5))))</f>
        <v>4</v>
      </c>
      <c r="AV21" s="38" t="s">
        <v>9</v>
      </c>
      <c r="AW21" s="38">
        <f>IF(AV21="M",0,IF(AV21="I",2,IF(AV21="B",4,IF(AV21="E",5))))</f>
        <v>4</v>
      </c>
      <c r="AX21" s="38" t="s">
        <v>9</v>
      </c>
      <c r="AY21" s="38">
        <f>IF(AX21="M",0,IF(AX21="I",2,IF(AX21="B",4,IF(AX21="E",5))))</f>
        <v>4</v>
      </c>
      <c r="AZ21" s="38" t="s">
        <v>9</v>
      </c>
      <c r="BA21" s="38">
        <f>IF(AZ21="M",0,IF(AZ21="I",2,IF(AZ21="B",4,IF(AZ21="E",5))))</f>
        <v>4</v>
      </c>
      <c r="BB21" s="38" t="s">
        <v>9</v>
      </c>
      <c r="BC21" s="38">
        <f>IF(BB21="M",0,IF(BB21="I",2,IF(BB21="B",4,IF(BB21="E",5))))</f>
        <v>4</v>
      </c>
      <c r="BD21" s="38" t="s">
        <v>9</v>
      </c>
      <c r="BE21" s="38">
        <f>IF(BD21="M",0,IF(BD21="I",2,IF(BD21="B",4,IF(BD21="E",5))))</f>
        <v>4</v>
      </c>
      <c r="BF21" s="38" t="s">
        <v>9</v>
      </c>
      <c r="BG21" s="38">
        <f>IF(BF21="M",0,IF(BF21="I",2,IF(BF21="B",4,IF(BF21="E",5))))</f>
        <v>4</v>
      </c>
      <c r="BH21" s="38" t="s">
        <v>8</v>
      </c>
      <c r="BI21" s="38">
        <f>IF(BH21="M",0,IF(BH21="I",2,IF(BH21="B",4,IF(BH21="E",5))))</f>
        <v>2</v>
      </c>
      <c r="BJ21" s="38" t="s">
        <v>9</v>
      </c>
      <c r="BK21" s="38">
        <f>IF(BJ21="M",0,IF(BJ21="I",2,IF(BJ21="B",4,IF(BJ21="E",5))))</f>
        <v>4</v>
      </c>
      <c r="BL21" s="38" t="s">
        <v>9</v>
      </c>
      <c r="BM21" s="38">
        <f>IF(BL21="M",0,IF(BL21="I",2,IF(BL21="B",4,IF(BL21="E",5))))</f>
        <v>4</v>
      </c>
      <c r="BN21" s="38" t="s">
        <v>9</v>
      </c>
      <c r="BO21" s="38">
        <f>IF(BN21="M",0,IF(BN21="I",2,IF(BN21="B",4,IF(BN21="E",5))))</f>
        <v>4</v>
      </c>
      <c r="BP21" s="38" t="s">
        <v>9</v>
      </c>
      <c r="BQ21" s="38">
        <f>IF(BP21="M",0,IF(BP21="I",2,IF(BP21="B",4,IF(BP21="E",5))))</f>
        <v>4</v>
      </c>
      <c r="BR21" s="38" t="s">
        <v>9</v>
      </c>
      <c r="BS21" s="38">
        <f>IF(BR21="M",0,IF(BR21="I",2,IF(BR21="B",4,IF(BR21="E",5))))</f>
        <v>4</v>
      </c>
      <c r="BT21" s="38" t="s">
        <v>9</v>
      </c>
      <c r="BU21" s="38">
        <f>IF(BT21="M",0,IF(BT21="I",2,IF(BT21="B",4,IF(BT21="E",5))))</f>
        <v>4</v>
      </c>
      <c r="BV21" s="38" t="s">
        <v>9</v>
      </c>
      <c r="BW21" s="38">
        <f>IF(BV21="M",0,IF(BV21="I",2,IF(BV21="B",4,IF(BV21="E",5))))</f>
        <v>4</v>
      </c>
      <c r="BX21" s="38" t="s">
        <v>9</v>
      </c>
      <c r="BY21" s="38">
        <f>IF(BX21="M",0,IF(BX21="I",2,IF(BX21="B",4,IF(BX21="E",5))))</f>
        <v>4</v>
      </c>
      <c r="BZ21" s="38" t="s">
        <v>9</v>
      </c>
      <c r="CA21" s="38">
        <f>IF(BZ21="M",0,IF(BZ21="I",2,IF(BZ21="B",4,IF(BZ21="E",5))))</f>
        <v>4</v>
      </c>
      <c r="CB21" s="38" t="s">
        <v>9</v>
      </c>
      <c r="CC21" s="38">
        <f>IF(CB21="M",0,IF(CB21="I",2,IF(CB21="B",4,IF(CB21="E",5))))</f>
        <v>4</v>
      </c>
      <c r="CD21" s="38" t="s">
        <v>9</v>
      </c>
      <c r="CE21" s="38">
        <f>IF(CD21="M",0,IF(CD21="I",2,IF(CD21="B",4,IF(CD21="E",5))))</f>
        <v>4</v>
      </c>
      <c r="CF21" s="38" t="s">
        <v>8</v>
      </c>
      <c r="CG21" s="38">
        <f>IF(CF21="M",0,IF(CF21="I",2,IF(CF21="B",4,IF(CF21="E",5))))</f>
        <v>2</v>
      </c>
      <c r="CH21" s="38" t="s">
        <v>9</v>
      </c>
      <c r="CI21" s="38">
        <f>IF(CH21="M",0,IF(CH21="I",2,IF(CH21="B",4,IF(CH21="E",5))))</f>
        <v>4</v>
      </c>
      <c r="CJ21" s="38" t="s">
        <v>8</v>
      </c>
      <c r="CK21" s="38">
        <f>IF(CJ21="M",0,IF(CJ21="I",2,IF(CJ21="B",4,IF(CJ21="E",5))))</f>
        <v>2</v>
      </c>
      <c r="CL21" s="38" t="s">
        <v>9</v>
      </c>
      <c r="CM21" s="38">
        <f>IF(CL21="M",0,IF(CL21="I",2,IF(CL21="B",4,IF(CL21="E",5))))</f>
        <v>4</v>
      </c>
      <c r="CN21" s="38" t="s">
        <v>9</v>
      </c>
      <c r="CO21" s="38">
        <f>IF(CN21="M",0,IF(CN21="I",2,IF(CN21="B",4,IF(CN21="E",5))))</f>
        <v>4</v>
      </c>
      <c r="CP21" s="38" t="s">
        <v>8</v>
      </c>
      <c r="CQ21" s="38">
        <f>IF(CP21="M",0,IF(CP21="I",2,IF(CP21="B",4,IF(CP21="E",5))))</f>
        <v>2</v>
      </c>
      <c r="CR21" s="38" t="s">
        <v>9</v>
      </c>
      <c r="CS21" s="38">
        <f>IF(CR21="M",0,IF(CR21="I",2,IF(CR21="B",4,IF(CR21="E",5))))</f>
        <v>4</v>
      </c>
      <c r="CT21" s="38" t="s">
        <v>9</v>
      </c>
      <c r="CU21" s="38">
        <f>IF(CT21="M",0,IF(CT21="I",2,IF(CT21="B",4,IF(CT21="E",5))))</f>
        <v>4</v>
      </c>
      <c r="CV21" s="38" t="s">
        <v>9</v>
      </c>
      <c r="CW21" s="38">
        <f>IF(CV21="M",0,IF(CV21="I",2,IF(CV21="B",4,IF(CV21="E",5))))</f>
        <v>4</v>
      </c>
      <c r="CX21" s="38" t="s">
        <v>9</v>
      </c>
      <c r="CY21" s="38">
        <f>IF(CX21="M",0,IF(CX21="I",2,IF(CX21="B",4,IF(CX21="E",5))))</f>
        <v>4</v>
      </c>
      <c r="CZ21" s="38" t="s">
        <v>9</v>
      </c>
      <c r="DA21" s="38">
        <f>IF(CZ21="M",0,IF(CZ21="I",2,IF(CZ21="B",4,IF(CZ21="E",5))))</f>
        <v>4</v>
      </c>
      <c r="DB21" s="38" t="s">
        <v>9</v>
      </c>
      <c r="DC21" s="38">
        <f>IF(DB21="M",0,IF(DB21="I",2,IF(DB21="B",4,IF(DB21="E",5))))</f>
        <v>4</v>
      </c>
      <c r="DD21" s="38" t="s">
        <v>7</v>
      </c>
      <c r="DE21" s="38">
        <f>IF(DD21="M",0,IF(DD21="I",2,IF(DD21="B",4,IF(DD21="E",5))))</f>
        <v>0</v>
      </c>
      <c r="DF21" s="38" t="s">
        <v>9</v>
      </c>
      <c r="DG21" s="38">
        <f>IF(DF21="M",0,IF(DF21="I",2,IF(DF21="B",4,IF(DF21="E",5))))</f>
        <v>4</v>
      </c>
      <c r="DH21" s="38" t="s">
        <v>8</v>
      </c>
      <c r="DI21" s="38">
        <f>IF(DH21="M",0,IF(DH21="I",2,IF(DH21="B",4,IF(DH21="E",5))))</f>
        <v>2</v>
      </c>
      <c r="DJ21" s="38" t="s">
        <v>9</v>
      </c>
      <c r="DK21" s="38">
        <f>IF(DJ21="M",0,IF(DJ21="I",2,IF(DJ21="B",4,IF(DJ21="E",5))))</f>
        <v>4</v>
      </c>
      <c r="DL21" s="38" t="s">
        <v>9</v>
      </c>
      <c r="DM21" s="38">
        <f>IF(DL21="M",0,IF(DL21="I",2,IF(DL21="B",4,IF(DL21="E",5))))</f>
        <v>4</v>
      </c>
      <c r="DN21" s="38" t="s">
        <v>9</v>
      </c>
      <c r="DO21" s="38">
        <f>IF(DN21="M",0,IF(DN21="I",2,IF(DN21="B",4,IF(DN21="E",5))))</f>
        <v>4</v>
      </c>
      <c r="DP21" s="38" t="s">
        <v>9</v>
      </c>
      <c r="DQ21" s="38">
        <f>IF(DP21="M",0,IF(DP21="I",2,IF(DP21="B",4,IF(DP21="E",5))))</f>
        <v>4</v>
      </c>
      <c r="DR21" s="38" t="s">
        <v>9</v>
      </c>
      <c r="DS21" s="38">
        <f>IF(DR21="M",0,IF(DR21="I",2,IF(DR21="B",4,IF(DR21="E",5))))</f>
        <v>4</v>
      </c>
      <c r="DT21" s="38" t="s">
        <v>9</v>
      </c>
      <c r="DU21" s="38">
        <f>IF(DT21="M",0,IF(DT21="I",2,IF(DT21="B",4,IF(DT21="E",5))))</f>
        <v>4</v>
      </c>
      <c r="DV21" s="38" t="s">
        <v>7</v>
      </c>
      <c r="DW21" s="38">
        <f>IF(DV21="M",0,IF(DV21="I",2,IF(DV21="B",4,IF(DV21="E",5))))</f>
        <v>0</v>
      </c>
      <c r="DX21" s="38" t="s">
        <v>7</v>
      </c>
      <c r="DY21" s="38">
        <f>IF(DX21="M",0,IF(DX21="I",2,IF(DX21="B",4,IF(DX21="E",5))))</f>
        <v>0</v>
      </c>
      <c r="DZ21" s="38" t="s">
        <v>9</v>
      </c>
      <c r="EA21" s="38">
        <f>IF(DZ21="M",0,IF(DZ21="I",2,IF(DZ21="B",4,IF(DZ21="E",5))))</f>
        <v>4</v>
      </c>
      <c r="EB21" s="38" t="s">
        <v>9</v>
      </c>
      <c r="EC21" s="38">
        <f>IF(EB21="M",0,IF(EB21="I",2,IF(EB21="B",4,IF(EB21="E",5))))</f>
        <v>4</v>
      </c>
      <c r="ED21" s="38" t="s">
        <v>9</v>
      </c>
      <c r="EE21" s="38">
        <f>IF(ED21="M",0,IF(ED21="I",2,IF(ED21="B",4,IF(ED21="E",5))))</f>
        <v>4</v>
      </c>
      <c r="EF21" s="38" t="s">
        <v>9</v>
      </c>
      <c r="EG21" s="38">
        <f>IF(EF21="M",0,IF(EF21="I",2,IF(EF21="B",4,IF(EF21="E",5))))</f>
        <v>4</v>
      </c>
      <c r="EH21" s="38" t="s">
        <v>9</v>
      </c>
      <c r="EI21" s="38">
        <f>IF(EH21="M",0,IF(EH21="I",2,IF(EH21="B",4,IF(EH21="E",5))))</f>
        <v>4</v>
      </c>
      <c r="EJ21" s="38" t="s">
        <v>9</v>
      </c>
      <c r="EK21" s="38">
        <f>IF(EJ21="M",0,IF(EJ21="I",2,IF(EJ21="B",4,IF(EJ21="E",5))))</f>
        <v>4</v>
      </c>
      <c r="EL21" s="38" t="s">
        <v>9</v>
      </c>
      <c r="EM21" s="38">
        <f>IF(EL21="M",0,IF(EL21="I",2,IF(EL21="B",4,IF(EL21="E",5))))</f>
        <v>4</v>
      </c>
      <c r="EN21" s="38" t="s">
        <v>7</v>
      </c>
      <c r="EO21" s="38">
        <f>IF(EN21="M",0,IF(EN21="I",2,IF(EN21="B",4,IF(EN21="E",5))))</f>
        <v>0</v>
      </c>
      <c r="EP21" s="38" t="s">
        <v>9</v>
      </c>
      <c r="EQ21" s="38">
        <f>IF(EP21="M",0,IF(EP21="I",2,IF(EP21="B",4,IF(EP21="E",5))))</f>
        <v>4</v>
      </c>
      <c r="ER21" s="98">
        <f>+SUM(F21:EQ21)</f>
        <v>250</v>
      </c>
      <c r="ES21" s="52">
        <f>+ER21/$EV$1</f>
        <v>0.70422535211267601</v>
      </c>
      <c r="ET21" s="38" t="str">
        <f>IF(ES21&gt;60%,"Autonome","Non Autonome")</f>
        <v>Autonome</v>
      </c>
      <c r="EU21" s="5" t="str">
        <f>1&amp;"/"&amp;MONTH(D21)&amp;"/"&amp;YEAR(D21)</f>
        <v>1/6/2018</v>
      </c>
    </row>
    <row r="22" spans="1:152" ht="15.75" thickBot="1" x14ac:dyDescent="0.3">
      <c r="A22" s="35" t="s">
        <v>24</v>
      </c>
      <c r="B22" s="35" t="s">
        <v>34</v>
      </c>
      <c r="C22" s="35" t="s">
        <v>26</v>
      </c>
      <c r="D22" s="96">
        <v>43272</v>
      </c>
      <c r="E22" s="35" t="s">
        <v>27</v>
      </c>
      <c r="F22" s="38" t="s">
        <v>9</v>
      </c>
      <c r="G22" s="38">
        <f>IF(F22="M",0,IF(F22="I",2,IF(F22="B",4,IF(F22="E",5))))</f>
        <v>4</v>
      </c>
      <c r="H22" s="38" t="s">
        <v>9</v>
      </c>
      <c r="I22" s="38">
        <f>IF(H22="M",0,IF(H22="I",2,IF(H22="B",4,IF(H22="E",5))))</f>
        <v>4</v>
      </c>
      <c r="J22" s="38" t="s">
        <v>9</v>
      </c>
      <c r="K22" s="38">
        <f>IF(J22="M",0,IF(J22="I",2,IF(J22="B",4,IF(J22="E",5))))</f>
        <v>4</v>
      </c>
      <c r="L22" s="38" t="s">
        <v>8</v>
      </c>
      <c r="M22" s="38">
        <f>IF(L22="M",0,IF(L22="I",2,IF(L22="B",4,IF(L22="E",5))))</f>
        <v>2</v>
      </c>
      <c r="N22" s="38" t="s">
        <v>9</v>
      </c>
      <c r="O22" s="38">
        <f>IF(N22="M",0,IF(N22="I",2,IF(N22="B",4,IF(N22="E",5))))</f>
        <v>4</v>
      </c>
      <c r="P22" s="38" t="s">
        <v>9</v>
      </c>
      <c r="Q22" s="38">
        <f>IF(P22="M",0,IF(P22="I",2,IF(P22="B",4,IF(P22="E",5))))</f>
        <v>4</v>
      </c>
      <c r="R22" s="38" t="s">
        <v>9</v>
      </c>
      <c r="S22" s="38">
        <f>IF(R22="M",0,IF(R22="I",2,IF(R22="B",4,IF(R22="E",5))))</f>
        <v>4</v>
      </c>
      <c r="T22" s="38" t="s">
        <v>9</v>
      </c>
      <c r="U22" s="38">
        <f>IF(T22="M",0,IF(T22="I",2,IF(T22="B",4,IF(T22="E",5))))</f>
        <v>4</v>
      </c>
      <c r="V22" s="38" t="s">
        <v>8</v>
      </c>
      <c r="W22" s="38">
        <f>IF(V22="M",0,IF(V22="I",2,IF(V22="B",4,IF(V22="E",5))))</f>
        <v>2</v>
      </c>
      <c r="X22" s="38" t="s">
        <v>9</v>
      </c>
      <c r="Y22" s="38">
        <f>IF(X22="M",0,IF(X22="I",2,IF(X22="B",4,IF(X22="E",5))))</f>
        <v>4</v>
      </c>
      <c r="Z22" s="38" t="s">
        <v>9</v>
      </c>
      <c r="AA22" s="38">
        <f>IF(Z22="M",0,IF(Z22="I",2,IF(Z22="B",4,IF(Z22="E",5))))</f>
        <v>4</v>
      </c>
      <c r="AB22" s="38" t="s">
        <v>9</v>
      </c>
      <c r="AC22" s="38">
        <f>IF(AB22="M",0,IF(AB22="I",2,IF(AB22="B",4,IF(AB22="E",5))))</f>
        <v>4</v>
      </c>
      <c r="AD22" s="38" t="s">
        <v>8</v>
      </c>
      <c r="AE22" s="38">
        <f>IF(AD22="M",0,IF(AD22="I",2,IF(AD22="B",4,IF(AD22="E",5))))</f>
        <v>2</v>
      </c>
      <c r="AF22" s="38" t="s">
        <v>9</v>
      </c>
      <c r="AG22" s="38">
        <f>IF(AF22="M",0,IF(AF22="I",2,IF(AF22="B",4,IF(AF22="E",5))))</f>
        <v>4</v>
      </c>
      <c r="AH22" s="38" t="s">
        <v>9</v>
      </c>
      <c r="AI22" s="38">
        <f>IF(AH22="M",0,IF(AH22="I",2,IF(AH22="B",4,IF(AH22="E",5))))</f>
        <v>4</v>
      </c>
      <c r="AJ22" s="38" t="s">
        <v>8</v>
      </c>
      <c r="AK22" s="38">
        <f>IF(AJ22="M",0,IF(AJ22="I",2,IF(AJ22="B",4,IF(AJ22="E",5))))</f>
        <v>2</v>
      </c>
      <c r="AL22" s="38" t="s">
        <v>8</v>
      </c>
      <c r="AM22" s="38">
        <f>IF(AL22="M",0,IF(AL22="I",2,IF(AL22="B",4,IF(AL22="E",5))))</f>
        <v>2</v>
      </c>
      <c r="AN22" s="38" t="s">
        <v>8</v>
      </c>
      <c r="AO22" s="38">
        <f>IF(AN22="M",0,IF(AN22="I",2,IF(AN22="B",4,IF(AN22="E",5))))</f>
        <v>2</v>
      </c>
      <c r="AP22" s="38" t="s">
        <v>9</v>
      </c>
      <c r="AQ22" s="38">
        <f>IF(AP22="M",0,IF(AP22="I",2,IF(AP22="B",4,IF(AP22="E",5))))</f>
        <v>4</v>
      </c>
      <c r="AR22" s="38" t="s">
        <v>9</v>
      </c>
      <c r="AS22" s="38">
        <f>IF(AR22="M",0,IF(AR22="I",2,IF(AR22="B",4,IF(AR22="E",5))))</f>
        <v>4</v>
      </c>
      <c r="AT22" s="38" t="s">
        <v>9</v>
      </c>
      <c r="AU22" s="38">
        <f>IF(AT22="M",0,IF(AT22="I",2,IF(AT22="B",4,IF(AT22="E",5))))</f>
        <v>4</v>
      </c>
      <c r="AV22" s="38" t="s">
        <v>9</v>
      </c>
      <c r="AW22" s="38">
        <f>IF(AV22="M",0,IF(AV22="I",2,IF(AV22="B",4,IF(AV22="E",5))))</f>
        <v>4</v>
      </c>
      <c r="AX22" s="38" t="s">
        <v>9</v>
      </c>
      <c r="AY22" s="38">
        <f>IF(AX22="M",0,IF(AX22="I",2,IF(AX22="B",4,IF(AX22="E",5))))</f>
        <v>4</v>
      </c>
      <c r="AZ22" s="38" t="s">
        <v>9</v>
      </c>
      <c r="BA22" s="38">
        <f>IF(AZ22="M",0,IF(AZ22="I",2,IF(AZ22="B",4,IF(AZ22="E",5))))</f>
        <v>4</v>
      </c>
      <c r="BB22" s="38" t="s">
        <v>9</v>
      </c>
      <c r="BC22" s="38">
        <f>IF(BB22="M",0,IF(BB22="I",2,IF(BB22="B",4,IF(BB22="E",5))))</f>
        <v>4</v>
      </c>
      <c r="BD22" s="38" t="s">
        <v>9</v>
      </c>
      <c r="BE22" s="38">
        <f>IF(BD22="M",0,IF(BD22="I",2,IF(BD22="B",4,IF(BD22="E",5))))</f>
        <v>4</v>
      </c>
      <c r="BF22" s="38" t="s">
        <v>9</v>
      </c>
      <c r="BG22" s="38">
        <f>IF(BF22="M",0,IF(BF22="I",2,IF(BF22="B",4,IF(BF22="E",5))))</f>
        <v>4</v>
      </c>
      <c r="BH22" s="38" t="s">
        <v>8</v>
      </c>
      <c r="BI22" s="38">
        <f>IF(BH22="M",0,IF(BH22="I",2,IF(BH22="B",4,IF(BH22="E",5))))</f>
        <v>2</v>
      </c>
      <c r="BJ22" s="38" t="s">
        <v>9</v>
      </c>
      <c r="BK22" s="38">
        <f>IF(BJ22="M",0,IF(BJ22="I",2,IF(BJ22="B",4,IF(BJ22="E",5))))</f>
        <v>4</v>
      </c>
      <c r="BL22" s="38" t="s">
        <v>9</v>
      </c>
      <c r="BM22" s="38">
        <f>IF(BL22="M",0,IF(BL22="I",2,IF(BL22="B",4,IF(BL22="E",5))))</f>
        <v>4</v>
      </c>
      <c r="BN22" s="38" t="s">
        <v>9</v>
      </c>
      <c r="BO22" s="38">
        <f>IF(BN22="M",0,IF(BN22="I",2,IF(BN22="B",4,IF(BN22="E",5))))</f>
        <v>4</v>
      </c>
      <c r="BP22" s="38" t="s">
        <v>9</v>
      </c>
      <c r="BQ22" s="38">
        <f>IF(BP22="M",0,IF(BP22="I",2,IF(BP22="B",4,IF(BP22="E",5))))</f>
        <v>4</v>
      </c>
      <c r="BR22" s="38" t="s">
        <v>9</v>
      </c>
      <c r="BS22" s="38">
        <f>IF(BR22="M",0,IF(BR22="I",2,IF(BR22="B",4,IF(BR22="E",5))))</f>
        <v>4</v>
      </c>
      <c r="BT22" s="38" t="s">
        <v>9</v>
      </c>
      <c r="BU22" s="38">
        <f>IF(BT22="M",0,IF(BT22="I",2,IF(BT22="B",4,IF(BT22="E",5))))</f>
        <v>4</v>
      </c>
      <c r="BV22" s="38" t="s">
        <v>9</v>
      </c>
      <c r="BW22" s="38">
        <f>IF(BV22="M",0,IF(BV22="I",2,IF(BV22="B",4,IF(BV22="E",5))))</f>
        <v>4</v>
      </c>
      <c r="BX22" s="38" t="s">
        <v>9</v>
      </c>
      <c r="BY22" s="38">
        <f>IF(BX22="M",0,IF(BX22="I",2,IF(BX22="B",4,IF(BX22="E",5))))</f>
        <v>4</v>
      </c>
      <c r="BZ22" s="38" t="s">
        <v>9</v>
      </c>
      <c r="CA22" s="38">
        <f>IF(BZ22="M",0,IF(BZ22="I",2,IF(BZ22="B",4,IF(BZ22="E",5))))</f>
        <v>4</v>
      </c>
      <c r="CB22" s="38" t="s">
        <v>9</v>
      </c>
      <c r="CC22" s="38">
        <f>IF(CB22="M",0,IF(CB22="I",2,IF(CB22="B",4,IF(CB22="E",5))))</f>
        <v>4</v>
      </c>
      <c r="CD22" s="38" t="s">
        <v>9</v>
      </c>
      <c r="CE22" s="38">
        <f>IF(CD22="M",0,IF(CD22="I",2,IF(CD22="B",4,IF(CD22="E",5))))</f>
        <v>4</v>
      </c>
      <c r="CF22" s="38" t="s">
        <v>9</v>
      </c>
      <c r="CG22" s="38">
        <f>IF(CF22="M",0,IF(CF22="I",2,IF(CF22="B",4,IF(CF22="E",5))))</f>
        <v>4</v>
      </c>
      <c r="CH22" s="38" t="s">
        <v>9</v>
      </c>
      <c r="CI22" s="38">
        <f>IF(CH22="M",0,IF(CH22="I",2,IF(CH22="B",4,IF(CH22="E",5))))</f>
        <v>4</v>
      </c>
      <c r="CJ22" s="38" t="s">
        <v>8</v>
      </c>
      <c r="CK22" s="38">
        <f>IF(CJ22="M",0,IF(CJ22="I",2,IF(CJ22="B",4,IF(CJ22="E",5))))</f>
        <v>2</v>
      </c>
      <c r="CL22" s="38" t="s">
        <v>9</v>
      </c>
      <c r="CM22" s="38">
        <f>IF(CL22="M",0,IF(CL22="I",2,IF(CL22="B",4,IF(CL22="E",5))))</f>
        <v>4</v>
      </c>
      <c r="CN22" s="38" t="s">
        <v>9</v>
      </c>
      <c r="CO22" s="38">
        <f>IF(CN22="M",0,IF(CN22="I",2,IF(CN22="B",4,IF(CN22="E",5))))</f>
        <v>4</v>
      </c>
      <c r="CP22" s="38" t="s">
        <v>9</v>
      </c>
      <c r="CQ22" s="38">
        <f>IF(CP22="M",0,IF(CP22="I",2,IF(CP22="B",4,IF(CP22="E",5))))</f>
        <v>4</v>
      </c>
      <c r="CR22" s="38" t="s">
        <v>9</v>
      </c>
      <c r="CS22" s="38">
        <f>IF(CR22="M",0,IF(CR22="I",2,IF(CR22="B",4,IF(CR22="E",5))))</f>
        <v>4</v>
      </c>
      <c r="CT22" s="38" t="s">
        <v>9</v>
      </c>
      <c r="CU22" s="38">
        <f>IF(CT22="M",0,IF(CT22="I",2,IF(CT22="B",4,IF(CT22="E",5))))</f>
        <v>4</v>
      </c>
      <c r="CV22" s="38" t="s">
        <v>9</v>
      </c>
      <c r="CW22" s="38">
        <f>IF(CV22="M",0,IF(CV22="I",2,IF(CV22="B",4,IF(CV22="E",5))))</f>
        <v>4</v>
      </c>
      <c r="CX22" s="38" t="s">
        <v>9</v>
      </c>
      <c r="CY22" s="38">
        <f>IF(CX22="M",0,IF(CX22="I",2,IF(CX22="B",4,IF(CX22="E",5))))</f>
        <v>4</v>
      </c>
      <c r="CZ22" s="38" t="s">
        <v>9</v>
      </c>
      <c r="DA22" s="38">
        <f>IF(CZ22="M",0,IF(CZ22="I",2,IF(CZ22="B",4,IF(CZ22="E",5))))</f>
        <v>4</v>
      </c>
      <c r="DB22" s="38" t="s">
        <v>8</v>
      </c>
      <c r="DC22" s="38">
        <f>IF(DB22="M",0,IF(DB22="I",2,IF(DB22="B",4,IF(DB22="E",5))))</f>
        <v>2</v>
      </c>
      <c r="DD22" s="38" t="s">
        <v>8</v>
      </c>
      <c r="DE22" s="38">
        <f>IF(DD22="M",0,IF(DD22="I",2,IF(DD22="B",4,IF(DD22="E",5))))</f>
        <v>2</v>
      </c>
      <c r="DF22" s="38" t="s">
        <v>9</v>
      </c>
      <c r="DG22" s="38">
        <f>IF(DF22="M",0,IF(DF22="I",2,IF(DF22="B",4,IF(DF22="E",5))))</f>
        <v>4</v>
      </c>
      <c r="DH22" s="38" t="s">
        <v>9</v>
      </c>
      <c r="DI22" s="38">
        <f>IF(DH22="M",0,IF(DH22="I",2,IF(DH22="B",4,IF(DH22="E",5))))</f>
        <v>4</v>
      </c>
      <c r="DJ22" s="38" t="s">
        <v>9</v>
      </c>
      <c r="DK22" s="38">
        <f>IF(DJ22="M",0,IF(DJ22="I",2,IF(DJ22="B",4,IF(DJ22="E",5))))</f>
        <v>4</v>
      </c>
      <c r="DL22" s="38" t="s">
        <v>9</v>
      </c>
      <c r="DM22" s="38">
        <f>IF(DL22="M",0,IF(DL22="I",2,IF(DL22="B",4,IF(DL22="E",5))))</f>
        <v>4</v>
      </c>
      <c r="DN22" s="38" t="s">
        <v>7</v>
      </c>
      <c r="DO22" s="38">
        <f>IF(DN22="M",0,IF(DN22="I",2,IF(DN22="B",4,IF(DN22="E",5))))</f>
        <v>0</v>
      </c>
      <c r="DP22" s="38" t="s">
        <v>9</v>
      </c>
      <c r="DQ22" s="38">
        <f>IF(DP22="M",0,IF(DP22="I",2,IF(DP22="B",4,IF(DP22="E",5))))</f>
        <v>4</v>
      </c>
      <c r="DR22" s="38" t="s">
        <v>7</v>
      </c>
      <c r="DS22" s="38">
        <f>IF(DR22="M",0,IF(DR22="I",2,IF(DR22="B",4,IF(DR22="E",5))))</f>
        <v>0</v>
      </c>
      <c r="DT22" s="38" t="s">
        <v>9</v>
      </c>
      <c r="DU22" s="38">
        <f>IF(DT22="M",0,IF(DT22="I",2,IF(DT22="B",4,IF(DT22="E",5))))</f>
        <v>4</v>
      </c>
      <c r="DV22" s="38" t="s">
        <v>7</v>
      </c>
      <c r="DW22" s="38">
        <f>IF(DV22="M",0,IF(DV22="I",2,IF(DV22="B",4,IF(DV22="E",5))))</f>
        <v>0</v>
      </c>
      <c r="DX22" s="38" t="s">
        <v>7</v>
      </c>
      <c r="DY22" s="38">
        <f>IF(DX22="M",0,IF(DX22="I",2,IF(DX22="B",4,IF(DX22="E",5))))</f>
        <v>0</v>
      </c>
      <c r="DZ22" s="38" t="s">
        <v>7</v>
      </c>
      <c r="EA22" s="38">
        <f>IF(DZ22="M",0,IF(DZ22="I",2,IF(DZ22="B",4,IF(DZ22="E",5))))</f>
        <v>0</v>
      </c>
      <c r="EB22" s="38" t="s">
        <v>7</v>
      </c>
      <c r="EC22" s="38">
        <f>IF(EB22="M",0,IF(EB22="I",2,IF(EB22="B",4,IF(EB22="E",5))))</f>
        <v>0</v>
      </c>
      <c r="ED22" s="38" t="s">
        <v>9</v>
      </c>
      <c r="EE22" s="38">
        <f>IF(ED22="M",0,IF(ED22="I",2,IF(ED22="B",4,IF(ED22="E",5))))</f>
        <v>4</v>
      </c>
      <c r="EF22" s="38" t="s">
        <v>9</v>
      </c>
      <c r="EG22" s="38">
        <f>IF(EF22="M",0,IF(EF22="I",2,IF(EF22="B",4,IF(EF22="E",5))))</f>
        <v>4</v>
      </c>
      <c r="EH22" s="38" t="s">
        <v>9</v>
      </c>
      <c r="EI22" s="38">
        <f>IF(EH22="M",0,IF(EH22="I",2,IF(EH22="B",4,IF(EH22="E",5))))</f>
        <v>4</v>
      </c>
      <c r="EJ22" s="38" t="s">
        <v>9</v>
      </c>
      <c r="EK22" s="38">
        <f>IF(EJ22="M",0,IF(EJ22="I",2,IF(EJ22="B",4,IF(EJ22="E",5))))</f>
        <v>4</v>
      </c>
      <c r="EL22" s="38" t="s">
        <v>9</v>
      </c>
      <c r="EM22" s="38">
        <f>IF(EL22="M",0,IF(EL22="I",2,IF(EL22="B",4,IF(EL22="E",5))))</f>
        <v>4</v>
      </c>
      <c r="EN22" s="38" t="s">
        <v>7</v>
      </c>
      <c r="EO22" s="38">
        <f>IF(EN22="M",0,IF(EN22="I",2,IF(EN22="B",4,IF(EN22="E",5))))</f>
        <v>0</v>
      </c>
      <c r="EP22" s="38" t="s">
        <v>9</v>
      </c>
      <c r="EQ22" s="38">
        <f>IF(EP22="M",0,IF(EP22="I",2,IF(EP22="B",4,IF(EP22="E",5))))</f>
        <v>4</v>
      </c>
      <c r="ER22" s="98">
        <f>+SUM(F22:EQ22)</f>
        <v>236</v>
      </c>
      <c r="ES22" s="52">
        <f>+ER22/$EV$1</f>
        <v>0.6647887323943662</v>
      </c>
      <c r="ET22" s="38" t="str">
        <f>IF(ES22&gt;60%,"Autonome","Non Autonome")</f>
        <v>Autonome</v>
      </c>
      <c r="EU22" s="5" t="str">
        <f>1&amp;"/"&amp;MONTH(D22)&amp;"/"&amp;YEAR(D22)</f>
        <v>1/6/2018</v>
      </c>
    </row>
    <row r="23" spans="1:152" ht="15.75" thickBot="1" x14ac:dyDescent="0.3">
      <c r="A23" s="35" t="s">
        <v>24</v>
      </c>
      <c r="B23" s="35" t="s">
        <v>37</v>
      </c>
      <c r="C23" s="35" t="s">
        <v>38</v>
      </c>
      <c r="D23" s="96">
        <v>43272</v>
      </c>
      <c r="E23" s="35" t="s">
        <v>29</v>
      </c>
      <c r="F23" s="38" t="s">
        <v>9</v>
      </c>
      <c r="G23" s="38">
        <f>IF(F23="M",0,IF(F23="I",2,IF(F23="B",4,IF(F23="E",5))))</f>
        <v>4</v>
      </c>
      <c r="H23" s="38" t="s">
        <v>8</v>
      </c>
      <c r="I23" s="38">
        <f>IF(H23="M",0,IF(H23="I",2,IF(H23="B",4,IF(H23="E",5))))</f>
        <v>2</v>
      </c>
      <c r="J23" s="38" t="s">
        <v>9</v>
      </c>
      <c r="K23" s="38">
        <f>IF(J23="M",0,IF(J23="I",2,IF(J23="B",4,IF(J23="E",5))))</f>
        <v>4</v>
      </c>
      <c r="L23" s="38" t="s">
        <v>9</v>
      </c>
      <c r="M23" s="38">
        <f>IF(L23="M",0,IF(L23="I",2,IF(L23="B",4,IF(L23="E",5))))</f>
        <v>4</v>
      </c>
      <c r="N23" s="38" t="s">
        <v>9</v>
      </c>
      <c r="O23" s="38">
        <f>IF(N23="M",0,IF(N23="I",2,IF(N23="B",4,IF(N23="E",5))))</f>
        <v>4</v>
      </c>
      <c r="P23" s="38" t="s">
        <v>9</v>
      </c>
      <c r="Q23" s="38">
        <f>IF(P23="M",0,IF(P23="I",2,IF(P23="B",4,IF(P23="E",5))))</f>
        <v>4</v>
      </c>
      <c r="R23" s="38" t="s">
        <v>9</v>
      </c>
      <c r="S23" s="38">
        <f>IF(R23="M",0,IF(R23="I",2,IF(R23="B",4,IF(R23="E",5))))</f>
        <v>4</v>
      </c>
      <c r="T23" s="38" t="s">
        <v>9</v>
      </c>
      <c r="U23" s="38">
        <f>IF(T23="M",0,IF(T23="I",2,IF(T23="B",4,IF(T23="E",5))))</f>
        <v>4</v>
      </c>
      <c r="V23" s="38" t="s">
        <v>9</v>
      </c>
      <c r="W23" s="38">
        <f>IF(V23="M",0,IF(V23="I",2,IF(V23="B",4,IF(V23="E",5))))</f>
        <v>4</v>
      </c>
      <c r="X23" s="38" t="s">
        <v>8</v>
      </c>
      <c r="Y23" s="38">
        <f>IF(X23="M",0,IF(X23="I",2,IF(X23="B",4,IF(X23="E",5))))</f>
        <v>2</v>
      </c>
      <c r="Z23" s="38" t="s">
        <v>9</v>
      </c>
      <c r="AA23" s="38">
        <f>IF(Z23="M",0,IF(Z23="I",2,IF(Z23="B",4,IF(Z23="E",5))))</f>
        <v>4</v>
      </c>
      <c r="AB23" s="38" t="s">
        <v>8</v>
      </c>
      <c r="AC23" s="38">
        <f>IF(AB23="M",0,IF(AB23="I",2,IF(AB23="B",4,IF(AB23="E",5))))</f>
        <v>2</v>
      </c>
      <c r="AD23" s="38" t="s">
        <v>9</v>
      </c>
      <c r="AE23" s="38">
        <f>IF(AD23="M",0,IF(AD23="I",2,IF(AD23="B",4,IF(AD23="E",5))))</f>
        <v>4</v>
      </c>
      <c r="AF23" s="38" t="s">
        <v>9</v>
      </c>
      <c r="AG23" s="38">
        <f>IF(AF23="M",0,IF(AF23="I",2,IF(AF23="B",4,IF(AF23="E",5))))</f>
        <v>4</v>
      </c>
      <c r="AH23" s="38" t="s">
        <v>9</v>
      </c>
      <c r="AI23" s="38">
        <f>IF(AH23="M",0,IF(AH23="I",2,IF(AH23="B",4,IF(AH23="E",5))))</f>
        <v>4</v>
      </c>
      <c r="AJ23" s="38" t="s">
        <v>8</v>
      </c>
      <c r="AK23" s="38">
        <f>IF(AJ23="M",0,IF(AJ23="I",2,IF(AJ23="B",4,IF(AJ23="E",5))))</f>
        <v>2</v>
      </c>
      <c r="AL23" s="38" t="s">
        <v>8</v>
      </c>
      <c r="AM23" s="38">
        <f>IF(AL23="M",0,IF(AL23="I",2,IF(AL23="B",4,IF(AL23="E",5))))</f>
        <v>2</v>
      </c>
      <c r="AN23" s="38" t="s">
        <v>9</v>
      </c>
      <c r="AO23" s="38">
        <f>IF(AN23="M",0,IF(AN23="I",2,IF(AN23="B",4,IF(AN23="E",5))))</f>
        <v>4</v>
      </c>
      <c r="AP23" s="38" t="s">
        <v>9</v>
      </c>
      <c r="AQ23" s="38">
        <f>IF(AP23="M",0,IF(AP23="I",2,IF(AP23="B",4,IF(AP23="E",5))))</f>
        <v>4</v>
      </c>
      <c r="AR23" s="38" t="s">
        <v>9</v>
      </c>
      <c r="AS23" s="38">
        <f>IF(AR23="M",0,IF(AR23="I",2,IF(AR23="B",4,IF(AR23="E",5))))</f>
        <v>4</v>
      </c>
      <c r="AT23" s="38" t="s">
        <v>9</v>
      </c>
      <c r="AU23" s="38">
        <f>IF(AT23="M",0,IF(AT23="I",2,IF(AT23="B",4,IF(AT23="E",5))))</f>
        <v>4</v>
      </c>
      <c r="AV23" s="38" t="s">
        <v>9</v>
      </c>
      <c r="AW23" s="38">
        <f>IF(AV23="M",0,IF(AV23="I",2,IF(AV23="B",4,IF(AV23="E",5))))</f>
        <v>4</v>
      </c>
      <c r="AX23" s="38" t="s">
        <v>8</v>
      </c>
      <c r="AY23" s="38">
        <f>IF(AX23="M",0,IF(AX23="I",2,IF(AX23="B",4,IF(AX23="E",5))))</f>
        <v>2</v>
      </c>
      <c r="AZ23" s="38" t="s">
        <v>8</v>
      </c>
      <c r="BA23" s="38">
        <f>IF(AZ23="M",0,IF(AZ23="I",2,IF(AZ23="B",4,IF(AZ23="E",5))))</f>
        <v>2</v>
      </c>
      <c r="BB23" s="38" t="s">
        <v>9</v>
      </c>
      <c r="BC23" s="38">
        <f>IF(BB23="M",0,IF(BB23="I",2,IF(BB23="B",4,IF(BB23="E",5))))</f>
        <v>4</v>
      </c>
      <c r="BD23" s="38" t="s">
        <v>9</v>
      </c>
      <c r="BE23" s="38">
        <f>IF(BD23="M",0,IF(BD23="I",2,IF(BD23="B",4,IF(BD23="E",5))))</f>
        <v>4</v>
      </c>
      <c r="BF23" s="38" t="s">
        <v>9</v>
      </c>
      <c r="BG23" s="38">
        <f>IF(BF23="M",0,IF(BF23="I",2,IF(BF23="B",4,IF(BF23="E",5))))</f>
        <v>4</v>
      </c>
      <c r="BH23" s="38" t="s">
        <v>9</v>
      </c>
      <c r="BI23" s="38">
        <f>IF(BH23="M",0,IF(BH23="I",2,IF(BH23="B",4,IF(BH23="E",5))))</f>
        <v>4</v>
      </c>
      <c r="BJ23" s="38" t="s">
        <v>9</v>
      </c>
      <c r="BK23" s="38">
        <f>IF(BJ23="M",0,IF(BJ23="I",2,IF(BJ23="B",4,IF(BJ23="E",5))))</f>
        <v>4</v>
      </c>
      <c r="BL23" s="38" t="s">
        <v>9</v>
      </c>
      <c r="BM23" s="38">
        <f>IF(BL23="M",0,IF(BL23="I",2,IF(BL23="B",4,IF(BL23="E",5))))</f>
        <v>4</v>
      </c>
      <c r="BN23" s="38" t="s">
        <v>8</v>
      </c>
      <c r="BO23" s="38">
        <f>IF(BN23="M",0,IF(BN23="I",2,IF(BN23="B",4,IF(BN23="E",5))))</f>
        <v>2</v>
      </c>
      <c r="BP23" s="38" t="s">
        <v>9</v>
      </c>
      <c r="BQ23" s="38">
        <f>IF(BP23="M",0,IF(BP23="I",2,IF(BP23="B",4,IF(BP23="E",5))))</f>
        <v>4</v>
      </c>
      <c r="BR23" s="38" t="s">
        <v>9</v>
      </c>
      <c r="BS23" s="38">
        <f>IF(BR23="M",0,IF(BR23="I",2,IF(BR23="B",4,IF(BR23="E",5))))</f>
        <v>4</v>
      </c>
      <c r="BT23" s="38" t="s">
        <v>9</v>
      </c>
      <c r="BU23" s="38">
        <f>IF(BT23="M",0,IF(BT23="I",2,IF(BT23="B",4,IF(BT23="E",5))))</f>
        <v>4</v>
      </c>
      <c r="BV23" s="38" t="s">
        <v>9</v>
      </c>
      <c r="BW23" s="38">
        <f>IF(BV23="M",0,IF(BV23="I",2,IF(BV23="B",4,IF(BV23="E",5))))</f>
        <v>4</v>
      </c>
      <c r="BX23" s="38" t="s">
        <v>9</v>
      </c>
      <c r="BY23" s="38">
        <f>IF(BX23="M",0,IF(BX23="I",2,IF(BX23="B",4,IF(BX23="E",5))))</f>
        <v>4</v>
      </c>
      <c r="BZ23" s="38" t="s">
        <v>8</v>
      </c>
      <c r="CA23" s="38">
        <f>IF(BZ23="M",0,IF(BZ23="I",2,IF(BZ23="B",4,IF(BZ23="E",5))))</f>
        <v>2</v>
      </c>
      <c r="CB23" s="38" t="s">
        <v>9</v>
      </c>
      <c r="CC23" s="38">
        <f>IF(CB23="M",0,IF(CB23="I",2,IF(CB23="B",4,IF(CB23="E",5))))</f>
        <v>4</v>
      </c>
      <c r="CD23" s="38" t="s">
        <v>8</v>
      </c>
      <c r="CE23" s="38">
        <f>IF(CD23="M",0,IF(CD23="I",2,IF(CD23="B",4,IF(CD23="E",5))))</f>
        <v>2</v>
      </c>
      <c r="CF23" s="38" t="s">
        <v>7</v>
      </c>
      <c r="CG23" s="38">
        <f>IF(CF23="M",0,IF(CF23="I",2,IF(CF23="B",4,IF(CF23="E",5))))</f>
        <v>0</v>
      </c>
      <c r="CH23" s="38" t="s">
        <v>9</v>
      </c>
      <c r="CI23" s="38">
        <f>IF(CH23="M",0,IF(CH23="I",2,IF(CH23="B",4,IF(CH23="E",5))))</f>
        <v>4</v>
      </c>
      <c r="CJ23" s="38" t="s">
        <v>7</v>
      </c>
      <c r="CK23" s="38">
        <f>IF(CJ23="M",0,IF(CJ23="I",2,IF(CJ23="B",4,IF(CJ23="E",5))))</f>
        <v>0</v>
      </c>
      <c r="CL23" s="38" t="s">
        <v>9</v>
      </c>
      <c r="CM23" s="38">
        <f>IF(CL23="M",0,IF(CL23="I",2,IF(CL23="B",4,IF(CL23="E",5))))</f>
        <v>4</v>
      </c>
      <c r="CN23" s="38" t="s">
        <v>9</v>
      </c>
      <c r="CO23" s="38">
        <f>IF(CN23="M",0,IF(CN23="I",2,IF(CN23="B",4,IF(CN23="E",5))))</f>
        <v>4</v>
      </c>
      <c r="CP23" s="38" t="s">
        <v>8</v>
      </c>
      <c r="CQ23" s="38">
        <f>IF(CP23="M",0,IF(CP23="I",2,IF(CP23="B",4,IF(CP23="E",5))))</f>
        <v>2</v>
      </c>
      <c r="CR23" s="38" t="s">
        <v>9</v>
      </c>
      <c r="CS23" s="38">
        <f>IF(CR23="M",0,IF(CR23="I",2,IF(CR23="B",4,IF(CR23="E",5))))</f>
        <v>4</v>
      </c>
      <c r="CT23" s="38" t="s">
        <v>9</v>
      </c>
      <c r="CU23" s="38">
        <f>IF(CT23="M",0,IF(CT23="I",2,IF(CT23="B",4,IF(CT23="E",5))))</f>
        <v>4</v>
      </c>
      <c r="CV23" s="38" t="s">
        <v>9</v>
      </c>
      <c r="CW23" s="38">
        <f>IF(CV23="M",0,IF(CV23="I",2,IF(CV23="B",4,IF(CV23="E",5))))</f>
        <v>4</v>
      </c>
      <c r="CX23" s="38" t="s">
        <v>9</v>
      </c>
      <c r="CY23" s="38">
        <f>IF(CX23="M",0,IF(CX23="I",2,IF(CX23="B",4,IF(CX23="E",5))))</f>
        <v>4</v>
      </c>
      <c r="CZ23" s="38" t="s">
        <v>9</v>
      </c>
      <c r="DA23" s="38">
        <f>IF(CZ23="M",0,IF(CZ23="I",2,IF(CZ23="B",4,IF(CZ23="E",5))))</f>
        <v>4</v>
      </c>
      <c r="DB23" s="38" t="s">
        <v>8</v>
      </c>
      <c r="DC23" s="38">
        <f>IF(DB23="M",0,IF(DB23="I",2,IF(DB23="B",4,IF(DB23="E",5))))</f>
        <v>2</v>
      </c>
      <c r="DD23" s="38" t="s">
        <v>7</v>
      </c>
      <c r="DE23" s="38">
        <f>IF(DD23="M",0,IF(DD23="I",2,IF(DD23="B",4,IF(DD23="E",5))))</f>
        <v>0</v>
      </c>
      <c r="DF23" s="38" t="s">
        <v>9</v>
      </c>
      <c r="DG23" s="38">
        <f>IF(DF23="M",0,IF(DF23="I",2,IF(DF23="B",4,IF(DF23="E",5))))</f>
        <v>4</v>
      </c>
      <c r="DH23" s="38" t="s">
        <v>9</v>
      </c>
      <c r="DI23" s="38">
        <f>IF(DH23="M",0,IF(DH23="I",2,IF(DH23="B",4,IF(DH23="E",5))))</f>
        <v>4</v>
      </c>
      <c r="DJ23" s="38" t="s">
        <v>9</v>
      </c>
      <c r="DK23" s="38">
        <f>IF(DJ23="M",0,IF(DJ23="I",2,IF(DJ23="B",4,IF(DJ23="E",5))))</f>
        <v>4</v>
      </c>
      <c r="DL23" s="38" t="s">
        <v>8</v>
      </c>
      <c r="DM23" s="38">
        <f>IF(DL23="M",0,IF(DL23="I",2,IF(DL23="B",4,IF(DL23="E",5))))</f>
        <v>2</v>
      </c>
      <c r="DN23" s="38" t="s">
        <v>7</v>
      </c>
      <c r="DO23" s="38">
        <f>IF(DN23="M",0,IF(DN23="I",2,IF(DN23="B",4,IF(DN23="E",5))))</f>
        <v>0</v>
      </c>
      <c r="DP23" s="38" t="s">
        <v>8</v>
      </c>
      <c r="DQ23" s="38">
        <f>IF(DP23="M",0,IF(DP23="I",2,IF(DP23="B",4,IF(DP23="E",5))))</f>
        <v>2</v>
      </c>
      <c r="DR23" s="38" t="s">
        <v>7</v>
      </c>
      <c r="DS23" s="38">
        <f>IF(DR23="M",0,IF(DR23="I",2,IF(DR23="B",4,IF(DR23="E",5))))</f>
        <v>0</v>
      </c>
      <c r="DT23" s="38" t="s">
        <v>9</v>
      </c>
      <c r="DU23" s="38">
        <f>IF(DT23="M",0,IF(DT23="I",2,IF(DT23="B",4,IF(DT23="E",5))))</f>
        <v>4</v>
      </c>
      <c r="DV23" s="38" t="s">
        <v>7</v>
      </c>
      <c r="DW23" s="38">
        <f>IF(DV23="M",0,IF(DV23="I",2,IF(DV23="B",4,IF(DV23="E",5))))</f>
        <v>0</v>
      </c>
      <c r="DX23" s="38" t="s">
        <v>7</v>
      </c>
      <c r="DY23" s="38">
        <f>IF(DX23="M",0,IF(DX23="I",2,IF(DX23="B",4,IF(DX23="E",5))))</f>
        <v>0</v>
      </c>
      <c r="DZ23" s="38" t="s">
        <v>9</v>
      </c>
      <c r="EA23" s="38">
        <f>IF(DZ23="M",0,IF(DZ23="I",2,IF(DZ23="B",4,IF(DZ23="E",5))))</f>
        <v>4</v>
      </c>
      <c r="EB23" s="38" t="s">
        <v>8</v>
      </c>
      <c r="EC23" s="38">
        <f>IF(EB23="M",0,IF(EB23="I",2,IF(EB23="B",4,IF(EB23="E",5))))</f>
        <v>2</v>
      </c>
      <c r="ED23" s="38" t="s">
        <v>9</v>
      </c>
      <c r="EE23" s="38">
        <f>IF(ED23="M",0,IF(ED23="I",2,IF(ED23="B",4,IF(ED23="E",5))))</f>
        <v>4</v>
      </c>
      <c r="EF23" s="38" t="s">
        <v>9</v>
      </c>
      <c r="EG23" s="38">
        <f>IF(EF23="M",0,IF(EF23="I",2,IF(EF23="B",4,IF(EF23="E",5))))</f>
        <v>4</v>
      </c>
      <c r="EH23" s="38" t="s">
        <v>8</v>
      </c>
      <c r="EI23" s="38">
        <f>IF(EH23="M",0,IF(EH23="I",2,IF(EH23="B",4,IF(EH23="E",5))))</f>
        <v>2</v>
      </c>
      <c r="EJ23" s="38" t="s">
        <v>9</v>
      </c>
      <c r="EK23" s="38">
        <f>IF(EJ23="M",0,IF(EJ23="I",2,IF(EJ23="B",4,IF(EJ23="E",5))))</f>
        <v>4</v>
      </c>
      <c r="EL23" s="38" t="s">
        <v>9</v>
      </c>
      <c r="EM23" s="38">
        <f>IF(EL23="M",0,IF(EL23="I",2,IF(EL23="B",4,IF(EL23="E",5))))</f>
        <v>4</v>
      </c>
      <c r="EN23" s="38" t="s">
        <v>7</v>
      </c>
      <c r="EO23" s="38">
        <f>IF(EN23="M",0,IF(EN23="I",2,IF(EN23="B",4,IF(EN23="E",5))))</f>
        <v>0</v>
      </c>
      <c r="EP23" s="38" t="s">
        <v>9</v>
      </c>
      <c r="EQ23" s="38">
        <f>IF(EP23="M",0,IF(EP23="I",2,IF(EP23="B",4,IF(EP23="E",5))))</f>
        <v>4</v>
      </c>
      <c r="ER23" s="98">
        <f>+SUM(F23:EQ23)</f>
        <v>220</v>
      </c>
      <c r="ES23" s="52">
        <f>+ER23/$EV$1</f>
        <v>0.61971830985915488</v>
      </c>
      <c r="ET23" s="38" t="str">
        <f>IF(ES23&gt;60%,"Autonome","Non Autonome")</f>
        <v>Autonome</v>
      </c>
      <c r="EU23" s="5" t="str">
        <f>1&amp;"/"&amp;MONTH(D23)&amp;"/"&amp;YEAR(D23)</f>
        <v>1/6/2018</v>
      </c>
    </row>
    <row r="24" spans="1:152" ht="15.75" thickBot="1" x14ac:dyDescent="0.3">
      <c r="A24" s="35" t="s">
        <v>24</v>
      </c>
      <c r="B24" s="35" t="s">
        <v>39</v>
      </c>
      <c r="C24" s="35" t="s">
        <v>36</v>
      </c>
      <c r="D24" s="96">
        <v>43272</v>
      </c>
      <c r="E24" s="35" t="s">
        <v>29</v>
      </c>
      <c r="F24" s="38" t="s">
        <v>9</v>
      </c>
      <c r="G24" s="38">
        <f>IF(F24="M",0,IF(F24="I",2,IF(F24="B",4,IF(F24="E",5))))</f>
        <v>4</v>
      </c>
      <c r="H24" s="38" t="s">
        <v>9</v>
      </c>
      <c r="I24" s="38">
        <f>IF(H24="M",0,IF(H24="I",2,IF(H24="B",4,IF(H24="E",5))))</f>
        <v>4</v>
      </c>
      <c r="J24" s="38" t="s">
        <v>9</v>
      </c>
      <c r="K24" s="38">
        <f>IF(J24="M",0,IF(J24="I",2,IF(J24="B",4,IF(J24="E",5))))</f>
        <v>4</v>
      </c>
      <c r="L24" s="38" t="s">
        <v>9</v>
      </c>
      <c r="M24" s="38">
        <f>IF(L24="M",0,IF(L24="I",2,IF(L24="B",4,IF(L24="E",5))))</f>
        <v>4</v>
      </c>
      <c r="N24" s="38" t="s">
        <v>9</v>
      </c>
      <c r="O24" s="38">
        <f>IF(N24="M",0,IF(N24="I",2,IF(N24="B",4,IF(N24="E",5))))</f>
        <v>4</v>
      </c>
      <c r="P24" s="38" t="s">
        <v>7</v>
      </c>
      <c r="Q24" s="38">
        <f>IF(P24="M",0,IF(P24="I",2,IF(P24="B",4,IF(P24="E",5))))</f>
        <v>0</v>
      </c>
      <c r="R24" s="38" t="s">
        <v>7</v>
      </c>
      <c r="S24" s="38">
        <f>IF(R24="M",0,IF(R24="I",2,IF(R24="B",4,IF(R24="E",5))))</f>
        <v>0</v>
      </c>
      <c r="T24" s="38" t="s">
        <v>9</v>
      </c>
      <c r="U24" s="38">
        <f>IF(T24="M",0,IF(T24="I",2,IF(T24="B",4,IF(T24="E",5))))</f>
        <v>4</v>
      </c>
      <c r="V24" s="38" t="s">
        <v>8</v>
      </c>
      <c r="W24" s="38">
        <f>IF(V24="M",0,IF(V24="I",2,IF(V24="B",4,IF(V24="E",5))))</f>
        <v>2</v>
      </c>
      <c r="X24" s="38" t="s">
        <v>9</v>
      </c>
      <c r="Y24" s="38">
        <f>IF(X24="M",0,IF(X24="I",2,IF(X24="B",4,IF(X24="E",5))))</f>
        <v>4</v>
      </c>
      <c r="Z24" s="38" t="s">
        <v>9</v>
      </c>
      <c r="AA24" s="38">
        <f>IF(Z24="M",0,IF(Z24="I",2,IF(Z24="B",4,IF(Z24="E",5))))</f>
        <v>4</v>
      </c>
      <c r="AB24" s="38" t="s">
        <v>7</v>
      </c>
      <c r="AC24" s="38">
        <f>IF(AB24="M",0,IF(AB24="I",2,IF(AB24="B",4,IF(AB24="E",5))))</f>
        <v>0</v>
      </c>
      <c r="AD24" s="38" t="s">
        <v>8</v>
      </c>
      <c r="AE24" s="38">
        <f>IF(AD24="M",0,IF(AD24="I",2,IF(AD24="B",4,IF(AD24="E",5))))</f>
        <v>2</v>
      </c>
      <c r="AF24" s="38" t="s">
        <v>9</v>
      </c>
      <c r="AG24" s="38">
        <f>IF(AF24="M",0,IF(AF24="I",2,IF(AF24="B",4,IF(AF24="E",5))))</f>
        <v>4</v>
      </c>
      <c r="AH24" s="38" t="s">
        <v>8</v>
      </c>
      <c r="AI24" s="38">
        <f>IF(AH24="M",0,IF(AH24="I",2,IF(AH24="B",4,IF(AH24="E",5))))</f>
        <v>2</v>
      </c>
      <c r="AJ24" s="38" t="s">
        <v>8</v>
      </c>
      <c r="AK24" s="38">
        <f>IF(AJ24="M",0,IF(AJ24="I",2,IF(AJ24="B",4,IF(AJ24="E",5))))</f>
        <v>2</v>
      </c>
      <c r="AL24" s="38" t="s">
        <v>7</v>
      </c>
      <c r="AM24" s="38">
        <f>IF(AL24="M",0,IF(AL24="I",2,IF(AL24="B",4,IF(AL24="E",5))))</f>
        <v>0</v>
      </c>
      <c r="AN24" s="38" t="s">
        <v>8</v>
      </c>
      <c r="AO24" s="38">
        <f>IF(AN24="M",0,IF(AN24="I",2,IF(AN24="B",4,IF(AN24="E",5))))</f>
        <v>2</v>
      </c>
      <c r="AP24" s="38" t="s">
        <v>9</v>
      </c>
      <c r="AQ24" s="38">
        <f>IF(AP24="M",0,IF(AP24="I",2,IF(AP24="B",4,IF(AP24="E",5))))</f>
        <v>4</v>
      </c>
      <c r="AR24" s="38" t="s">
        <v>9</v>
      </c>
      <c r="AS24" s="38">
        <f>IF(AR24="M",0,IF(AR24="I",2,IF(AR24="B",4,IF(AR24="E",5))))</f>
        <v>4</v>
      </c>
      <c r="AT24" s="38" t="s">
        <v>9</v>
      </c>
      <c r="AU24" s="38">
        <f>IF(AT24="M",0,IF(AT24="I",2,IF(AT24="B",4,IF(AT24="E",5))))</f>
        <v>4</v>
      </c>
      <c r="AV24" s="38" t="s">
        <v>9</v>
      </c>
      <c r="AW24" s="38">
        <f>IF(AV24="M",0,IF(AV24="I",2,IF(AV24="B",4,IF(AV24="E",5))))</f>
        <v>4</v>
      </c>
      <c r="AX24" s="38" t="s">
        <v>8</v>
      </c>
      <c r="AY24" s="38">
        <f>IF(AX24="M",0,IF(AX24="I",2,IF(AX24="B",4,IF(AX24="E",5))))</f>
        <v>2</v>
      </c>
      <c r="AZ24" s="38" t="s">
        <v>9</v>
      </c>
      <c r="BA24" s="38">
        <f>IF(AZ24="M",0,IF(AZ24="I",2,IF(AZ24="B",4,IF(AZ24="E",5))))</f>
        <v>4</v>
      </c>
      <c r="BB24" s="38" t="s">
        <v>9</v>
      </c>
      <c r="BC24" s="38">
        <f>IF(BB24="M",0,IF(BB24="I",2,IF(BB24="B",4,IF(BB24="E",5))))</f>
        <v>4</v>
      </c>
      <c r="BD24" s="38" t="s">
        <v>9</v>
      </c>
      <c r="BE24" s="38">
        <f>IF(BD24="M",0,IF(BD24="I",2,IF(BD24="B",4,IF(BD24="E",5))))</f>
        <v>4</v>
      </c>
      <c r="BF24" s="38" t="s">
        <v>9</v>
      </c>
      <c r="BG24" s="38">
        <f>IF(BF24="M",0,IF(BF24="I",2,IF(BF24="B",4,IF(BF24="E",5))))</f>
        <v>4</v>
      </c>
      <c r="BH24" s="38" t="s">
        <v>9</v>
      </c>
      <c r="BI24" s="38">
        <f>IF(BH24="M",0,IF(BH24="I",2,IF(BH24="B",4,IF(BH24="E",5))))</f>
        <v>4</v>
      </c>
      <c r="BJ24" s="38" t="s">
        <v>9</v>
      </c>
      <c r="BK24" s="38">
        <f>IF(BJ24="M",0,IF(BJ24="I",2,IF(BJ24="B",4,IF(BJ24="E",5))))</f>
        <v>4</v>
      </c>
      <c r="BL24" s="38" t="s">
        <v>9</v>
      </c>
      <c r="BM24" s="38">
        <f>IF(BL24="M",0,IF(BL24="I",2,IF(BL24="B",4,IF(BL24="E",5))))</f>
        <v>4</v>
      </c>
      <c r="BN24" s="38" t="s">
        <v>8</v>
      </c>
      <c r="BO24" s="38">
        <f>IF(BN24="M",0,IF(BN24="I",2,IF(BN24="B",4,IF(BN24="E",5))))</f>
        <v>2</v>
      </c>
      <c r="BP24" s="38" t="s">
        <v>9</v>
      </c>
      <c r="BQ24" s="38">
        <f>IF(BP24="M",0,IF(BP24="I",2,IF(BP24="B",4,IF(BP24="E",5))))</f>
        <v>4</v>
      </c>
      <c r="BR24" s="38" t="s">
        <v>9</v>
      </c>
      <c r="BS24" s="38">
        <f>IF(BR24="M",0,IF(BR24="I",2,IF(BR24="B",4,IF(BR24="E",5))))</f>
        <v>4</v>
      </c>
      <c r="BT24" s="38" t="s">
        <v>9</v>
      </c>
      <c r="BU24" s="38">
        <f>IF(BT24="M",0,IF(BT24="I",2,IF(BT24="B",4,IF(BT24="E",5))))</f>
        <v>4</v>
      </c>
      <c r="BV24" s="38" t="s">
        <v>9</v>
      </c>
      <c r="BW24" s="38">
        <f>IF(BV24="M",0,IF(BV24="I",2,IF(BV24="B",4,IF(BV24="E",5))))</f>
        <v>4</v>
      </c>
      <c r="BX24" s="38" t="s">
        <v>8</v>
      </c>
      <c r="BY24" s="38">
        <f>IF(BX24="M",0,IF(BX24="I",2,IF(BX24="B",4,IF(BX24="E",5))))</f>
        <v>2</v>
      </c>
      <c r="BZ24" s="38" t="s">
        <v>8</v>
      </c>
      <c r="CA24" s="38">
        <f>IF(BZ24="M",0,IF(BZ24="I",2,IF(BZ24="B",4,IF(BZ24="E",5))))</f>
        <v>2</v>
      </c>
      <c r="CB24" s="38" t="s">
        <v>8</v>
      </c>
      <c r="CC24" s="38">
        <f>IF(CB24="M",0,IF(CB24="I",2,IF(CB24="B",4,IF(CB24="E",5))))</f>
        <v>2</v>
      </c>
      <c r="CD24" s="38" t="s">
        <v>9</v>
      </c>
      <c r="CE24" s="38">
        <f>IF(CD24="M",0,IF(CD24="I",2,IF(CD24="B",4,IF(CD24="E",5))))</f>
        <v>4</v>
      </c>
      <c r="CF24" s="38" t="s">
        <v>7</v>
      </c>
      <c r="CG24" s="38">
        <f>IF(CF24="M",0,IF(CF24="I",2,IF(CF24="B",4,IF(CF24="E",5))))</f>
        <v>0</v>
      </c>
      <c r="CH24" s="38" t="s">
        <v>8</v>
      </c>
      <c r="CI24" s="38">
        <f>IF(CH24="M",0,IF(CH24="I",2,IF(CH24="B",4,IF(CH24="E",5))))</f>
        <v>2</v>
      </c>
      <c r="CJ24" s="38" t="s">
        <v>7</v>
      </c>
      <c r="CK24" s="38">
        <f>IF(CJ24="M",0,IF(CJ24="I",2,IF(CJ24="B",4,IF(CJ24="E",5))))</f>
        <v>0</v>
      </c>
      <c r="CL24" s="38" t="s">
        <v>9</v>
      </c>
      <c r="CM24" s="38">
        <f>IF(CL24="M",0,IF(CL24="I",2,IF(CL24="B",4,IF(CL24="E",5))))</f>
        <v>4</v>
      </c>
      <c r="CN24" s="38" t="s">
        <v>9</v>
      </c>
      <c r="CO24" s="38">
        <f>IF(CN24="M",0,IF(CN24="I",2,IF(CN24="B",4,IF(CN24="E",5))))</f>
        <v>4</v>
      </c>
      <c r="CP24" s="38" t="s">
        <v>9</v>
      </c>
      <c r="CQ24" s="38">
        <f>IF(CP24="M",0,IF(CP24="I",2,IF(CP24="B",4,IF(CP24="E",5))))</f>
        <v>4</v>
      </c>
      <c r="CR24" s="38" t="s">
        <v>9</v>
      </c>
      <c r="CS24" s="38">
        <f>IF(CR24="M",0,IF(CR24="I",2,IF(CR24="B",4,IF(CR24="E",5))))</f>
        <v>4</v>
      </c>
      <c r="CT24" s="38" t="s">
        <v>9</v>
      </c>
      <c r="CU24" s="38">
        <f>IF(CT24="M",0,IF(CT24="I",2,IF(CT24="B",4,IF(CT24="E",5))))</f>
        <v>4</v>
      </c>
      <c r="CV24" s="38" t="s">
        <v>9</v>
      </c>
      <c r="CW24" s="38">
        <f>IF(CV24="M",0,IF(CV24="I",2,IF(CV24="B",4,IF(CV24="E",5))))</f>
        <v>4</v>
      </c>
      <c r="CX24" s="38" t="s">
        <v>9</v>
      </c>
      <c r="CY24" s="38">
        <f>IF(CX24="M",0,IF(CX24="I",2,IF(CX24="B",4,IF(CX24="E",5))))</f>
        <v>4</v>
      </c>
      <c r="CZ24" s="38" t="s">
        <v>9</v>
      </c>
      <c r="DA24" s="38">
        <f>IF(CZ24="M",0,IF(CZ24="I",2,IF(CZ24="B",4,IF(CZ24="E",5))))</f>
        <v>4</v>
      </c>
      <c r="DB24" s="38" t="s">
        <v>9</v>
      </c>
      <c r="DC24" s="38">
        <f>IF(DB24="M",0,IF(DB24="I",2,IF(DB24="B",4,IF(DB24="E",5))))</f>
        <v>4</v>
      </c>
      <c r="DD24" s="38" t="s">
        <v>7</v>
      </c>
      <c r="DE24" s="38">
        <f>IF(DD24="M",0,IF(DD24="I",2,IF(DD24="B",4,IF(DD24="E",5))))</f>
        <v>0</v>
      </c>
      <c r="DF24" s="38" t="s">
        <v>8</v>
      </c>
      <c r="DG24" s="38">
        <f>IF(DF24="M",0,IF(DF24="I",2,IF(DF24="B",4,IF(DF24="E",5))))</f>
        <v>2</v>
      </c>
      <c r="DH24" s="38" t="s">
        <v>8</v>
      </c>
      <c r="DI24" s="38">
        <f>IF(DH24="M",0,IF(DH24="I",2,IF(DH24="B",4,IF(DH24="E",5))))</f>
        <v>2</v>
      </c>
      <c r="DJ24" s="38" t="s">
        <v>7</v>
      </c>
      <c r="DK24" s="38">
        <f>IF(DJ24="M",0,IF(DJ24="I",2,IF(DJ24="B",4,IF(DJ24="E",5))))</f>
        <v>0</v>
      </c>
      <c r="DL24" s="38" t="s">
        <v>8</v>
      </c>
      <c r="DM24" s="38">
        <f>IF(DL24="M",0,IF(DL24="I",2,IF(DL24="B",4,IF(DL24="E",5))))</f>
        <v>2</v>
      </c>
      <c r="DN24" s="38" t="s">
        <v>8</v>
      </c>
      <c r="DO24" s="38">
        <f>IF(DN24="M",0,IF(DN24="I",2,IF(DN24="B",4,IF(DN24="E",5))))</f>
        <v>2</v>
      </c>
      <c r="DP24" s="38" t="s">
        <v>8</v>
      </c>
      <c r="DQ24" s="38">
        <f>IF(DP24="M",0,IF(DP24="I",2,IF(DP24="B",4,IF(DP24="E",5))))</f>
        <v>2</v>
      </c>
      <c r="DR24" s="38" t="s">
        <v>9</v>
      </c>
      <c r="DS24" s="38">
        <f>IF(DR24="M",0,IF(DR24="I",2,IF(DR24="B",4,IF(DR24="E",5))))</f>
        <v>4</v>
      </c>
      <c r="DT24" s="38" t="s">
        <v>9</v>
      </c>
      <c r="DU24" s="38">
        <f>IF(DT24="M",0,IF(DT24="I",2,IF(DT24="B",4,IF(DT24="E",5))))</f>
        <v>4</v>
      </c>
      <c r="DV24" s="38" t="s">
        <v>7</v>
      </c>
      <c r="DW24" s="38">
        <f>IF(DV24="M",0,IF(DV24="I",2,IF(DV24="B",4,IF(DV24="E",5))))</f>
        <v>0</v>
      </c>
      <c r="DX24" s="38" t="s">
        <v>7</v>
      </c>
      <c r="DY24" s="38">
        <f>IF(DX24="M",0,IF(DX24="I",2,IF(DX24="B",4,IF(DX24="E",5))))</f>
        <v>0</v>
      </c>
      <c r="DZ24" s="38" t="s">
        <v>7</v>
      </c>
      <c r="EA24" s="38">
        <f>IF(DZ24="M",0,IF(DZ24="I",2,IF(DZ24="B",4,IF(DZ24="E",5))))</f>
        <v>0</v>
      </c>
      <c r="EB24" s="38" t="s">
        <v>9</v>
      </c>
      <c r="EC24" s="38">
        <f>IF(EB24="M",0,IF(EB24="I",2,IF(EB24="B",4,IF(EB24="E",5))))</f>
        <v>4</v>
      </c>
      <c r="ED24" s="38" t="s">
        <v>7</v>
      </c>
      <c r="EE24" s="38">
        <f>IF(ED24="M",0,IF(ED24="I",2,IF(ED24="B",4,IF(ED24="E",5))))</f>
        <v>0</v>
      </c>
      <c r="EF24" s="38" t="s">
        <v>7</v>
      </c>
      <c r="EG24" s="38">
        <f>IF(EF24="M",0,IF(EF24="I",2,IF(EF24="B",4,IF(EF24="E",5))))</f>
        <v>0</v>
      </c>
      <c r="EH24" s="38" t="s">
        <v>8</v>
      </c>
      <c r="EI24" s="38">
        <f>IF(EH24="M",0,IF(EH24="I",2,IF(EH24="B",4,IF(EH24="E",5))))</f>
        <v>2</v>
      </c>
      <c r="EJ24" s="38" t="s">
        <v>8</v>
      </c>
      <c r="EK24" s="38">
        <f>IF(EJ24="M",0,IF(EJ24="I",2,IF(EJ24="B",4,IF(EJ24="E",5))))</f>
        <v>2</v>
      </c>
      <c r="EL24" s="38" t="s">
        <v>7</v>
      </c>
      <c r="EM24" s="38">
        <f>IF(EL24="M",0,IF(EL24="I",2,IF(EL24="B",4,IF(EL24="E",5))))</f>
        <v>0</v>
      </c>
      <c r="EN24" s="38" t="s">
        <v>7</v>
      </c>
      <c r="EO24" s="38">
        <f>IF(EN24="M",0,IF(EN24="I",2,IF(EN24="B",4,IF(EN24="E",5))))</f>
        <v>0</v>
      </c>
      <c r="EP24" s="38" t="s">
        <v>8</v>
      </c>
      <c r="EQ24" s="38">
        <f>IF(EP24="M",0,IF(EP24="I",2,IF(EP24="B",4,IF(EP24="E",5))))</f>
        <v>2</v>
      </c>
      <c r="ER24" s="98">
        <f>+SUM(F24:EQ24)</f>
        <v>186</v>
      </c>
      <c r="ES24" s="52">
        <f>+ER24/$EV$1</f>
        <v>0.52394366197183095</v>
      </c>
      <c r="ET24" s="38" t="str">
        <f>IF(ES24&gt;60%,"Autonome","Non Autonome")</f>
        <v>Non Autonome</v>
      </c>
      <c r="EU24" s="5" t="str">
        <f>1&amp;"/"&amp;MONTH(D24)&amp;"/"&amp;YEAR(D24)</f>
        <v>1/6/2018</v>
      </c>
    </row>
    <row r="25" spans="1:152" ht="15.75" thickBot="1" x14ac:dyDescent="0.3">
      <c r="A25" s="35" t="s">
        <v>13</v>
      </c>
      <c r="B25" s="35" t="s">
        <v>42</v>
      </c>
      <c r="C25" s="35" t="s">
        <v>21</v>
      </c>
      <c r="D25" s="96">
        <v>43272</v>
      </c>
      <c r="E25" s="35" t="s">
        <v>16</v>
      </c>
      <c r="F25" s="38" t="s">
        <v>9</v>
      </c>
      <c r="G25" s="38">
        <f>IF(F25="M",0,IF(F25="I",2,IF(F25="B",4,IF(F25="E",5))))</f>
        <v>4</v>
      </c>
      <c r="H25" s="38" t="s">
        <v>9</v>
      </c>
      <c r="I25" s="38">
        <f>IF(H25="M",0,IF(H25="I",2,IF(H25="B",4,IF(H25="E",5))))</f>
        <v>4</v>
      </c>
      <c r="J25" s="38" t="s">
        <v>9</v>
      </c>
      <c r="K25" s="38">
        <f>IF(J25="M",0,IF(J25="I",2,IF(J25="B",4,IF(J25="E",5))))</f>
        <v>4</v>
      </c>
      <c r="L25" s="38" t="s">
        <v>9</v>
      </c>
      <c r="M25" s="38">
        <f>IF(L25="M",0,IF(L25="I",2,IF(L25="B",4,IF(L25="E",5))))</f>
        <v>4</v>
      </c>
      <c r="N25" s="38" t="s">
        <v>9</v>
      </c>
      <c r="O25" s="38">
        <f>IF(N25="M",0,IF(N25="I",2,IF(N25="B",4,IF(N25="E",5))))</f>
        <v>4</v>
      </c>
      <c r="P25" s="38" t="s">
        <v>8</v>
      </c>
      <c r="Q25" s="38">
        <f>IF(P25="M",0,IF(P25="I",2,IF(P25="B",4,IF(P25="E",5))))</f>
        <v>2</v>
      </c>
      <c r="R25" s="38" t="s">
        <v>9</v>
      </c>
      <c r="S25" s="38">
        <f>IF(R25="M",0,IF(R25="I",2,IF(R25="B",4,IF(R25="E",5))))</f>
        <v>4</v>
      </c>
      <c r="T25" s="38" t="s">
        <v>9</v>
      </c>
      <c r="U25" s="38">
        <f>IF(T25="M",0,IF(T25="I",2,IF(T25="B",4,IF(T25="E",5))))</f>
        <v>4</v>
      </c>
      <c r="V25" s="38" t="s">
        <v>9</v>
      </c>
      <c r="W25" s="38">
        <f>IF(V25="M",0,IF(V25="I",2,IF(V25="B",4,IF(V25="E",5))))</f>
        <v>4</v>
      </c>
      <c r="X25" s="38" t="s">
        <v>8</v>
      </c>
      <c r="Y25" s="38">
        <f>IF(X25="M",0,IF(X25="I",2,IF(X25="B",4,IF(X25="E",5))))</f>
        <v>2</v>
      </c>
      <c r="Z25" s="38" t="s">
        <v>8</v>
      </c>
      <c r="AA25" s="38">
        <f>IF(Z25="M",0,IF(Z25="I",2,IF(Z25="B",4,IF(Z25="E",5))))</f>
        <v>2</v>
      </c>
      <c r="AB25" s="38" t="s">
        <v>8</v>
      </c>
      <c r="AC25" s="38">
        <f>IF(AB25="M",0,IF(AB25="I",2,IF(AB25="B",4,IF(AB25="E",5))))</f>
        <v>2</v>
      </c>
      <c r="AD25" s="38" t="s">
        <v>9</v>
      </c>
      <c r="AE25" s="38">
        <f>IF(AD25="M",0,IF(AD25="I",2,IF(AD25="B",4,IF(AD25="E",5))))</f>
        <v>4</v>
      </c>
      <c r="AF25" s="38" t="s">
        <v>7</v>
      </c>
      <c r="AG25" s="38">
        <f>IF(AF25="M",0,IF(AF25="I",2,IF(AF25="B",4,IF(AF25="E",5))))</f>
        <v>0</v>
      </c>
      <c r="AH25" s="38" t="s">
        <v>9</v>
      </c>
      <c r="AI25" s="38">
        <f>IF(AH25="M",0,IF(AH25="I",2,IF(AH25="B",4,IF(AH25="E",5))))</f>
        <v>4</v>
      </c>
      <c r="AJ25" s="38" t="s">
        <v>8</v>
      </c>
      <c r="AK25" s="38">
        <f>IF(AJ25="M",0,IF(AJ25="I",2,IF(AJ25="B",4,IF(AJ25="E",5))))</f>
        <v>2</v>
      </c>
      <c r="AL25" s="38" t="s">
        <v>7</v>
      </c>
      <c r="AM25" s="38">
        <f>IF(AL25="M",0,IF(AL25="I",2,IF(AL25="B",4,IF(AL25="E",5))))</f>
        <v>0</v>
      </c>
      <c r="AN25" s="38" t="s">
        <v>9</v>
      </c>
      <c r="AO25" s="38">
        <f>IF(AN25="M",0,IF(AN25="I",2,IF(AN25="B",4,IF(AN25="E",5))))</f>
        <v>4</v>
      </c>
      <c r="AP25" s="38" t="s">
        <v>9</v>
      </c>
      <c r="AQ25" s="38">
        <f>IF(AP25="M",0,IF(AP25="I",2,IF(AP25="B",4,IF(AP25="E",5))))</f>
        <v>4</v>
      </c>
      <c r="AR25" s="38" t="s">
        <v>9</v>
      </c>
      <c r="AS25" s="38">
        <f>IF(AR25="M",0,IF(AR25="I",2,IF(AR25="B",4,IF(AR25="E",5))))</f>
        <v>4</v>
      </c>
      <c r="AT25" s="38" t="s">
        <v>9</v>
      </c>
      <c r="AU25" s="38">
        <f>IF(AT25="M",0,IF(AT25="I",2,IF(AT25="B",4,IF(AT25="E",5))))</f>
        <v>4</v>
      </c>
      <c r="AV25" s="38" t="s">
        <v>8</v>
      </c>
      <c r="AW25" s="38">
        <f>IF(AV25="M",0,IF(AV25="I",2,IF(AV25="B",4,IF(AV25="E",5))))</f>
        <v>2</v>
      </c>
      <c r="AX25" s="38" t="s">
        <v>9</v>
      </c>
      <c r="AY25" s="38">
        <f>IF(AX25="M",0,IF(AX25="I",2,IF(AX25="B",4,IF(AX25="E",5))))</f>
        <v>4</v>
      </c>
      <c r="AZ25" s="38" t="s">
        <v>9</v>
      </c>
      <c r="BA25" s="38">
        <f>IF(AZ25="M",0,IF(AZ25="I",2,IF(AZ25="B",4,IF(AZ25="E",5))))</f>
        <v>4</v>
      </c>
      <c r="BB25" s="38" t="s">
        <v>9</v>
      </c>
      <c r="BC25" s="38">
        <f>IF(BB25="M",0,IF(BB25="I",2,IF(BB25="B",4,IF(BB25="E",5))))</f>
        <v>4</v>
      </c>
      <c r="BD25" s="38" t="s">
        <v>9</v>
      </c>
      <c r="BE25" s="38">
        <f>IF(BD25="M",0,IF(BD25="I",2,IF(BD25="B",4,IF(BD25="E",5))))</f>
        <v>4</v>
      </c>
      <c r="BF25" s="38" t="s">
        <v>9</v>
      </c>
      <c r="BG25" s="38">
        <f>IF(BF25="M",0,IF(BF25="I",2,IF(BF25="B",4,IF(BF25="E",5))))</f>
        <v>4</v>
      </c>
      <c r="BH25" s="38" t="s">
        <v>9</v>
      </c>
      <c r="BI25" s="38">
        <f>IF(BH25="M",0,IF(BH25="I",2,IF(BH25="B",4,IF(BH25="E",5))))</f>
        <v>4</v>
      </c>
      <c r="BJ25" s="38" t="s">
        <v>8</v>
      </c>
      <c r="BK25" s="38">
        <f>IF(BJ25="M",0,IF(BJ25="I",2,IF(BJ25="B",4,IF(BJ25="E",5))))</f>
        <v>2</v>
      </c>
      <c r="BL25" s="38" t="s">
        <v>9</v>
      </c>
      <c r="BM25" s="38">
        <f>IF(BL25="M",0,IF(BL25="I",2,IF(BL25="B",4,IF(BL25="E",5))))</f>
        <v>4</v>
      </c>
      <c r="BN25" s="38" t="s">
        <v>9</v>
      </c>
      <c r="BO25" s="38">
        <f>IF(BN25="M",0,IF(BN25="I",2,IF(BN25="B",4,IF(BN25="E",5))))</f>
        <v>4</v>
      </c>
      <c r="BP25" s="38" t="s">
        <v>9</v>
      </c>
      <c r="BQ25" s="38">
        <f>IF(BP25="M",0,IF(BP25="I",2,IF(BP25="B",4,IF(BP25="E",5))))</f>
        <v>4</v>
      </c>
      <c r="BR25" s="38" t="s">
        <v>9</v>
      </c>
      <c r="BS25" s="38">
        <f>IF(BR25="M",0,IF(BR25="I",2,IF(BR25="B",4,IF(BR25="E",5))))</f>
        <v>4</v>
      </c>
      <c r="BT25" s="38" t="s">
        <v>9</v>
      </c>
      <c r="BU25" s="38">
        <f>IF(BT25="M",0,IF(BT25="I",2,IF(BT25="B",4,IF(BT25="E",5))))</f>
        <v>4</v>
      </c>
      <c r="BV25" s="38" t="s">
        <v>9</v>
      </c>
      <c r="BW25" s="38">
        <f>IF(BV25="M",0,IF(BV25="I",2,IF(BV25="B",4,IF(BV25="E",5))))</f>
        <v>4</v>
      </c>
      <c r="BX25" s="38" t="s">
        <v>9</v>
      </c>
      <c r="BY25" s="38">
        <f>IF(BX25="M",0,IF(BX25="I",2,IF(BX25="B",4,IF(BX25="E",5))))</f>
        <v>4</v>
      </c>
      <c r="BZ25" s="38" t="s">
        <v>9</v>
      </c>
      <c r="CA25" s="38">
        <f>IF(BZ25="M",0,IF(BZ25="I",2,IF(BZ25="B",4,IF(BZ25="E",5))))</f>
        <v>4</v>
      </c>
      <c r="CB25" s="38" t="s">
        <v>9</v>
      </c>
      <c r="CC25" s="38">
        <f>IF(CB25="M",0,IF(CB25="I",2,IF(CB25="B",4,IF(CB25="E",5))))</f>
        <v>4</v>
      </c>
      <c r="CD25" s="38" t="s">
        <v>9</v>
      </c>
      <c r="CE25" s="38">
        <f>IF(CD25="M",0,IF(CD25="I",2,IF(CD25="B",4,IF(CD25="E",5))))</f>
        <v>4</v>
      </c>
      <c r="CF25" s="38" t="s">
        <v>9</v>
      </c>
      <c r="CG25" s="38">
        <f>IF(CF25="M",0,IF(CF25="I",2,IF(CF25="B",4,IF(CF25="E",5))))</f>
        <v>4</v>
      </c>
      <c r="CH25" s="38" t="s">
        <v>9</v>
      </c>
      <c r="CI25" s="38">
        <f>IF(CH25="M",0,IF(CH25="I",2,IF(CH25="B",4,IF(CH25="E",5))))</f>
        <v>4</v>
      </c>
      <c r="CJ25" s="38" t="s">
        <v>7</v>
      </c>
      <c r="CK25" s="38">
        <f>IF(CJ25="M",0,IF(CJ25="I",2,IF(CJ25="B",4,IF(CJ25="E",5))))</f>
        <v>0</v>
      </c>
      <c r="CL25" s="38" t="s">
        <v>8</v>
      </c>
      <c r="CM25" s="38">
        <f>IF(CL25="M",0,IF(CL25="I",2,IF(CL25="B",4,IF(CL25="E",5))))</f>
        <v>2</v>
      </c>
      <c r="CN25" s="38" t="s">
        <v>9</v>
      </c>
      <c r="CO25" s="38">
        <f>IF(CN25="M",0,IF(CN25="I",2,IF(CN25="B",4,IF(CN25="E",5))))</f>
        <v>4</v>
      </c>
      <c r="CP25" s="38" t="s">
        <v>9</v>
      </c>
      <c r="CQ25" s="38">
        <f>IF(CP25="M",0,IF(CP25="I",2,IF(CP25="B",4,IF(CP25="E",5))))</f>
        <v>4</v>
      </c>
      <c r="CR25" s="38" t="s">
        <v>9</v>
      </c>
      <c r="CS25" s="38">
        <f>IF(CR25="M",0,IF(CR25="I",2,IF(CR25="B",4,IF(CR25="E",5))))</f>
        <v>4</v>
      </c>
      <c r="CT25" s="38" t="s">
        <v>9</v>
      </c>
      <c r="CU25" s="38">
        <f>IF(CT25="M",0,IF(CT25="I",2,IF(CT25="B",4,IF(CT25="E",5))))</f>
        <v>4</v>
      </c>
      <c r="CV25" s="38" t="s">
        <v>9</v>
      </c>
      <c r="CW25" s="38">
        <f>IF(CV25="M",0,IF(CV25="I",2,IF(CV25="B",4,IF(CV25="E",5))))</f>
        <v>4</v>
      </c>
      <c r="CX25" s="38" t="s">
        <v>9</v>
      </c>
      <c r="CY25" s="38">
        <f>IF(CX25="M",0,IF(CX25="I",2,IF(CX25="B",4,IF(CX25="E",5))))</f>
        <v>4</v>
      </c>
      <c r="CZ25" s="38" t="s">
        <v>9</v>
      </c>
      <c r="DA25" s="38">
        <f>IF(CZ25="M",0,IF(CZ25="I",2,IF(CZ25="B",4,IF(CZ25="E",5))))</f>
        <v>4</v>
      </c>
      <c r="DB25" s="38" t="s">
        <v>9</v>
      </c>
      <c r="DC25" s="38">
        <f>IF(DB25="M",0,IF(DB25="I",2,IF(DB25="B",4,IF(DB25="E",5))))</f>
        <v>4</v>
      </c>
      <c r="DD25" s="38" t="s">
        <v>9</v>
      </c>
      <c r="DE25" s="38">
        <f>IF(DD25="M",0,IF(DD25="I",2,IF(DD25="B",4,IF(DD25="E",5))))</f>
        <v>4</v>
      </c>
      <c r="DF25" s="38" t="s">
        <v>9</v>
      </c>
      <c r="DG25" s="38">
        <f>IF(DF25="M",0,IF(DF25="I",2,IF(DF25="B",4,IF(DF25="E",5))))</f>
        <v>4</v>
      </c>
      <c r="DH25" s="38" t="s">
        <v>8</v>
      </c>
      <c r="DI25" s="38">
        <f>IF(DH25="M",0,IF(DH25="I",2,IF(DH25="B",4,IF(DH25="E",5))))</f>
        <v>2</v>
      </c>
      <c r="DJ25" s="38" t="s">
        <v>8</v>
      </c>
      <c r="DK25" s="38">
        <f>IF(DJ25="M",0,IF(DJ25="I",2,IF(DJ25="B",4,IF(DJ25="E",5))))</f>
        <v>2</v>
      </c>
      <c r="DL25" s="38" t="s">
        <v>8</v>
      </c>
      <c r="DM25" s="38">
        <f>IF(DL25="M",0,IF(DL25="I",2,IF(DL25="B",4,IF(DL25="E",5))))</f>
        <v>2</v>
      </c>
      <c r="DN25" s="38" t="s">
        <v>8</v>
      </c>
      <c r="DO25" s="38">
        <f>IF(DN25="M",0,IF(DN25="I",2,IF(DN25="B",4,IF(DN25="E",5))))</f>
        <v>2</v>
      </c>
      <c r="DP25" s="38" t="s">
        <v>8</v>
      </c>
      <c r="DQ25" s="38">
        <f>IF(DP25="M",0,IF(DP25="I",2,IF(DP25="B",4,IF(DP25="E",5))))</f>
        <v>2</v>
      </c>
      <c r="DR25" s="38" t="s">
        <v>9</v>
      </c>
      <c r="DS25" s="38">
        <f>IF(DR25="M",0,IF(DR25="I",2,IF(DR25="B",4,IF(DR25="E",5))))</f>
        <v>4</v>
      </c>
      <c r="DT25" s="38" t="s">
        <v>9</v>
      </c>
      <c r="DU25" s="38">
        <f>IF(DT25="M",0,IF(DT25="I",2,IF(DT25="B",4,IF(DT25="E",5))))</f>
        <v>4</v>
      </c>
      <c r="DV25" s="38" t="s">
        <v>7</v>
      </c>
      <c r="DW25" s="38">
        <f>IF(DV25="M",0,IF(DV25="I",2,IF(DV25="B",4,IF(DV25="E",5))))</f>
        <v>0</v>
      </c>
      <c r="DX25" s="38" t="s">
        <v>8</v>
      </c>
      <c r="DY25" s="38">
        <f>IF(DX25="M",0,IF(DX25="I",2,IF(DX25="B",4,IF(DX25="E",5))))</f>
        <v>2</v>
      </c>
      <c r="DZ25" s="38" t="s">
        <v>9</v>
      </c>
      <c r="EA25" s="38">
        <f>IF(DZ25="M",0,IF(DZ25="I",2,IF(DZ25="B",4,IF(DZ25="E",5))))</f>
        <v>4</v>
      </c>
      <c r="EB25" s="38" t="s">
        <v>7</v>
      </c>
      <c r="EC25" s="38">
        <f>IF(EB25="M",0,IF(EB25="I",2,IF(EB25="B",4,IF(EB25="E",5))))</f>
        <v>0</v>
      </c>
      <c r="ED25" s="38" t="s">
        <v>9</v>
      </c>
      <c r="EE25" s="38">
        <f>IF(ED25="M",0,IF(ED25="I",2,IF(ED25="B",4,IF(ED25="E",5))))</f>
        <v>4</v>
      </c>
      <c r="EF25" s="38" t="s">
        <v>8</v>
      </c>
      <c r="EG25" s="38">
        <f>IF(EF25="M",0,IF(EF25="I",2,IF(EF25="B",4,IF(EF25="E",5))))</f>
        <v>2</v>
      </c>
      <c r="EH25" s="38" t="s">
        <v>9</v>
      </c>
      <c r="EI25" s="38">
        <f>IF(EH25="M",0,IF(EH25="I",2,IF(EH25="B",4,IF(EH25="E",5))))</f>
        <v>4</v>
      </c>
      <c r="EJ25" s="38" t="s">
        <v>7</v>
      </c>
      <c r="EK25" s="38">
        <f>IF(EJ25="M",0,IF(EJ25="I",2,IF(EJ25="B",4,IF(EJ25="E",5))))</f>
        <v>0</v>
      </c>
      <c r="EL25" s="38" t="s">
        <v>7</v>
      </c>
      <c r="EM25" s="38">
        <f>IF(EL25="M",0,IF(EL25="I",2,IF(EL25="B",4,IF(EL25="E",5))))</f>
        <v>0</v>
      </c>
      <c r="EN25" s="38" t="s">
        <v>8</v>
      </c>
      <c r="EO25" s="38">
        <f>IF(EN25="M",0,IF(EN25="I",2,IF(EN25="B",4,IF(EN25="E",5))))</f>
        <v>2</v>
      </c>
      <c r="EP25" s="38" t="s">
        <v>9</v>
      </c>
      <c r="EQ25" s="38">
        <f>IF(EP25="M",0,IF(EP25="I",2,IF(EP25="B",4,IF(EP25="E",5))))</f>
        <v>4</v>
      </c>
      <c r="ER25" s="98">
        <f>+SUM(F25:EQ25)</f>
        <v>224</v>
      </c>
      <c r="ES25" s="52">
        <f>+ER25/$EV$1</f>
        <v>0.63098591549295779</v>
      </c>
      <c r="ET25" s="38" t="str">
        <f>IF(ES25&gt;60%,"Autonome","Non Autonome")</f>
        <v>Autonome</v>
      </c>
      <c r="EU25" s="5" t="str">
        <f>1&amp;"/"&amp;MONTH(D25)&amp;"/"&amp;YEAR(D25)</f>
        <v>1/6/2018</v>
      </c>
    </row>
    <row r="26" spans="1:152" ht="15.75" thickBot="1" x14ac:dyDescent="0.3">
      <c r="A26" s="35" t="s">
        <v>24</v>
      </c>
      <c r="B26" s="35" t="s">
        <v>48</v>
      </c>
      <c r="C26" s="35" t="s">
        <v>26</v>
      </c>
      <c r="D26" s="96">
        <v>43272</v>
      </c>
      <c r="E26" s="35" t="s">
        <v>27</v>
      </c>
      <c r="F26" s="38" t="s">
        <v>9</v>
      </c>
      <c r="G26" s="38">
        <f>IF(F26="M",0,IF(F26="I",2,IF(F26="B",4,IF(F26="E",5))))</f>
        <v>4</v>
      </c>
      <c r="H26" s="38" t="s">
        <v>9</v>
      </c>
      <c r="I26" s="38">
        <f>IF(H26="M",0,IF(H26="I",2,IF(H26="B",4,IF(H26="E",5))))</f>
        <v>4</v>
      </c>
      <c r="J26" s="38" t="s">
        <v>9</v>
      </c>
      <c r="K26" s="38">
        <f>IF(J26="M",0,IF(J26="I",2,IF(J26="B",4,IF(J26="E",5))))</f>
        <v>4</v>
      </c>
      <c r="L26" s="38" t="s">
        <v>9</v>
      </c>
      <c r="M26" s="38">
        <f>IF(L26="M",0,IF(L26="I",2,IF(L26="B",4,IF(L26="E",5))))</f>
        <v>4</v>
      </c>
      <c r="N26" s="38" t="s">
        <v>9</v>
      </c>
      <c r="O26" s="38">
        <f>IF(N26="M",0,IF(N26="I",2,IF(N26="B",4,IF(N26="E",5))))</f>
        <v>4</v>
      </c>
      <c r="P26" s="38" t="s">
        <v>9</v>
      </c>
      <c r="Q26" s="38">
        <f>IF(P26="M",0,IF(P26="I",2,IF(P26="B",4,IF(P26="E",5))))</f>
        <v>4</v>
      </c>
      <c r="R26" s="38" t="s">
        <v>9</v>
      </c>
      <c r="S26" s="38">
        <f>IF(R26="M",0,IF(R26="I",2,IF(R26="B",4,IF(R26="E",5))))</f>
        <v>4</v>
      </c>
      <c r="T26" s="38" t="s">
        <v>9</v>
      </c>
      <c r="U26" s="38">
        <f>IF(T26="M",0,IF(T26="I",2,IF(T26="B",4,IF(T26="E",5))))</f>
        <v>4</v>
      </c>
      <c r="V26" s="38" t="s">
        <v>9</v>
      </c>
      <c r="W26" s="38">
        <f>IF(V26="M",0,IF(V26="I",2,IF(V26="B",4,IF(V26="E",5))))</f>
        <v>4</v>
      </c>
      <c r="X26" s="38" t="s">
        <v>8</v>
      </c>
      <c r="Y26" s="38">
        <f>IF(X26="M",0,IF(X26="I",2,IF(X26="B",4,IF(X26="E",5))))</f>
        <v>2</v>
      </c>
      <c r="Z26" s="38" t="s">
        <v>9</v>
      </c>
      <c r="AA26" s="38">
        <f>IF(Z26="M",0,IF(Z26="I",2,IF(Z26="B",4,IF(Z26="E",5))))</f>
        <v>4</v>
      </c>
      <c r="AB26" s="38" t="s">
        <v>8</v>
      </c>
      <c r="AC26" s="38">
        <f>IF(AB26="M",0,IF(AB26="I",2,IF(AB26="B",4,IF(AB26="E",5))))</f>
        <v>2</v>
      </c>
      <c r="AD26" s="38" t="s">
        <v>9</v>
      </c>
      <c r="AE26" s="38">
        <f>IF(AD26="M",0,IF(AD26="I",2,IF(AD26="B",4,IF(AD26="E",5))))</f>
        <v>4</v>
      </c>
      <c r="AF26" s="38" t="s">
        <v>9</v>
      </c>
      <c r="AG26" s="38">
        <f>IF(AF26="M",0,IF(AF26="I",2,IF(AF26="B",4,IF(AF26="E",5))))</f>
        <v>4</v>
      </c>
      <c r="AH26" s="38" t="s">
        <v>9</v>
      </c>
      <c r="AI26" s="38">
        <f>IF(AH26="M",0,IF(AH26="I",2,IF(AH26="B",4,IF(AH26="E",5))))</f>
        <v>4</v>
      </c>
      <c r="AJ26" s="38" t="s">
        <v>8</v>
      </c>
      <c r="AK26" s="38">
        <f>IF(AJ26="M",0,IF(AJ26="I",2,IF(AJ26="B",4,IF(AJ26="E",5))))</f>
        <v>2</v>
      </c>
      <c r="AL26" s="38" t="s">
        <v>8</v>
      </c>
      <c r="AM26" s="38">
        <f>IF(AL26="M",0,IF(AL26="I",2,IF(AL26="B",4,IF(AL26="E",5))))</f>
        <v>2</v>
      </c>
      <c r="AN26" s="38" t="s">
        <v>9</v>
      </c>
      <c r="AO26" s="38">
        <f>IF(AN26="M",0,IF(AN26="I",2,IF(AN26="B",4,IF(AN26="E",5))))</f>
        <v>4</v>
      </c>
      <c r="AP26" s="38" t="s">
        <v>9</v>
      </c>
      <c r="AQ26" s="38">
        <f>IF(AP26="M",0,IF(AP26="I",2,IF(AP26="B",4,IF(AP26="E",5))))</f>
        <v>4</v>
      </c>
      <c r="AR26" s="38" t="s">
        <v>9</v>
      </c>
      <c r="AS26" s="38">
        <f>IF(AR26="M",0,IF(AR26="I",2,IF(AR26="B",4,IF(AR26="E",5))))</f>
        <v>4</v>
      </c>
      <c r="AT26" s="38" t="s">
        <v>9</v>
      </c>
      <c r="AU26" s="38">
        <f>IF(AT26="M",0,IF(AT26="I",2,IF(AT26="B",4,IF(AT26="E",5))))</f>
        <v>4</v>
      </c>
      <c r="AV26" s="38" t="s">
        <v>9</v>
      </c>
      <c r="AW26" s="38">
        <f>IF(AV26="M",0,IF(AV26="I",2,IF(AV26="B",4,IF(AV26="E",5))))</f>
        <v>4</v>
      </c>
      <c r="AX26" s="38" t="s">
        <v>9</v>
      </c>
      <c r="AY26" s="38">
        <f>IF(AX26="M",0,IF(AX26="I",2,IF(AX26="B",4,IF(AX26="E",5))))</f>
        <v>4</v>
      </c>
      <c r="AZ26" s="38" t="s">
        <v>9</v>
      </c>
      <c r="BA26" s="38">
        <f>IF(AZ26="M",0,IF(AZ26="I",2,IF(AZ26="B",4,IF(AZ26="E",5))))</f>
        <v>4</v>
      </c>
      <c r="BB26" s="38" t="s">
        <v>9</v>
      </c>
      <c r="BC26" s="38">
        <f>IF(BB26="M",0,IF(BB26="I",2,IF(BB26="B",4,IF(BB26="E",5))))</f>
        <v>4</v>
      </c>
      <c r="BD26" s="38" t="s">
        <v>9</v>
      </c>
      <c r="BE26" s="38">
        <f>IF(BD26="M",0,IF(BD26="I",2,IF(BD26="B",4,IF(BD26="E",5))))</f>
        <v>4</v>
      </c>
      <c r="BF26" s="38" t="s">
        <v>9</v>
      </c>
      <c r="BG26" s="38">
        <f>IF(BF26="M",0,IF(BF26="I",2,IF(BF26="B",4,IF(BF26="E",5))))</f>
        <v>4</v>
      </c>
      <c r="BH26" s="38" t="s">
        <v>8</v>
      </c>
      <c r="BI26" s="38">
        <f>IF(BH26="M",0,IF(BH26="I",2,IF(BH26="B",4,IF(BH26="E",5))))</f>
        <v>2</v>
      </c>
      <c r="BJ26" s="38" t="s">
        <v>9</v>
      </c>
      <c r="BK26" s="38">
        <f>IF(BJ26="M",0,IF(BJ26="I",2,IF(BJ26="B",4,IF(BJ26="E",5))))</f>
        <v>4</v>
      </c>
      <c r="BL26" s="38" t="s">
        <v>9</v>
      </c>
      <c r="BM26" s="38">
        <f>IF(BL26="M",0,IF(BL26="I",2,IF(BL26="B",4,IF(BL26="E",5))))</f>
        <v>4</v>
      </c>
      <c r="BN26" s="38" t="s">
        <v>9</v>
      </c>
      <c r="BO26" s="38">
        <f>IF(BN26="M",0,IF(BN26="I",2,IF(BN26="B",4,IF(BN26="E",5))))</f>
        <v>4</v>
      </c>
      <c r="BP26" s="38" t="s">
        <v>8</v>
      </c>
      <c r="BQ26" s="38">
        <f>IF(BP26="M",0,IF(BP26="I",2,IF(BP26="B",4,IF(BP26="E",5))))</f>
        <v>2</v>
      </c>
      <c r="BR26" s="38" t="s">
        <v>9</v>
      </c>
      <c r="BS26" s="38">
        <f>IF(BR26="M",0,IF(BR26="I",2,IF(BR26="B",4,IF(BR26="E",5))))</f>
        <v>4</v>
      </c>
      <c r="BT26" s="38" t="s">
        <v>9</v>
      </c>
      <c r="BU26" s="38">
        <f>IF(BT26="M",0,IF(BT26="I",2,IF(BT26="B",4,IF(BT26="E",5))))</f>
        <v>4</v>
      </c>
      <c r="BV26" s="38" t="s">
        <v>9</v>
      </c>
      <c r="BW26" s="38">
        <f>IF(BV26="M",0,IF(BV26="I",2,IF(BV26="B",4,IF(BV26="E",5))))</f>
        <v>4</v>
      </c>
      <c r="BX26" s="38" t="s">
        <v>9</v>
      </c>
      <c r="BY26" s="38">
        <f>IF(BX26="M",0,IF(BX26="I",2,IF(BX26="B",4,IF(BX26="E",5))))</f>
        <v>4</v>
      </c>
      <c r="BZ26" s="38" t="s">
        <v>8</v>
      </c>
      <c r="CA26" s="38">
        <f>IF(BZ26="M",0,IF(BZ26="I",2,IF(BZ26="B",4,IF(BZ26="E",5))))</f>
        <v>2</v>
      </c>
      <c r="CB26" s="38" t="s">
        <v>9</v>
      </c>
      <c r="CC26" s="38">
        <f>IF(CB26="M",0,IF(CB26="I",2,IF(CB26="B",4,IF(CB26="E",5))))</f>
        <v>4</v>
      </c>
      <c r="CD26" s="38" t="s">
        <v>9</v>
      </c>
      <c r="CE26" s="38">
        <f>IF(CD26="M",0,IF(CD26="I",2,IF(CD26="B",4,IF(CD26="E",5))))</f>
        <v>4</v>
      </c>
      <c r="CF26" s="38" t="s">
        <v>7</v>
      </c>
      <c r="CG26" s="38">
        <f>IF(CF26="M",0,IF(CF26="I",2,IF(CF26="B",4,IF(CF26="E",5))))</f>
        <v>0</v>
      </c>
      <c r="CH26" s="38" t="s">
        <v>9</v>
      </c>
      <c r="CI26" s="38">
        <f>IF(CH26="M",0,IF(CH26="I",2,IF(CH26="B",4,IF(CH26="E",5))))</f>
        <v>4</v>
      </c>
      <c r="CJ26" s="38" t="s">
        <v>8</v>
      </c>
      <c r="CK26" s="38">
        <f>IF(CJ26="M",0,IF(CJ26="I",2,IF(CJ26="B",4,IF(CJ26="E",5))))</f>
        <v>2</v>
      </c>
      <c r="CL26" s="38" t="s">
        <v>9</v>
      </c>
      <c r="CM26" s="38">
        <f>IF(CL26="M",0,IF(CL26="I",2,IF(CL26="B",4,IF(CL26="E",5))))</f>
        <v>4</v>
      </c>
      <c r="CN26" s="38" t="s">
        <v>9</v>
      </c>
      <c r="CO26" s="38">
        <f>IF(CN26="M",0,IF(CN26="I",2,IF(CN26="B",4,IF(CN26="E",5))))</f>
        <v>4</v>
      </c>
      <c r="CP26" s="38" t="s">
        <v>9</v>
      </c>
      <c r="CQ26" s="38">
        <f>IF(CP26="M",0,IF(CP26="I",2,IF(CP26="B",4,IF(CP26="E",5))))</f>
        <v>4</v>
      </c>
      <c r="CR26" s="38" t="s">
        <v>9</v>
      </c>
      <c r="CS26" s="38">
        <f>IF(CR26="M",0,IF(CR26="I",2,IF(CR26="B",4,IF(CR26="E",5))))</f>
        <v>4</v>
      </c>
      <c r="CT26" s="38" t="s">
        <v>9</v>
      </c>
      <c r="CU26" s="38">
        <f>IF(CT26="M",0,IF(CT26="I",2,IF(CT26="B",4,IF(CT26="E",5))))</f>
        <v>4</v>
      </c>
      <c r="CV26" s="38" t="s">
        <v>9</v>
      </c>
      <c r="CW26" s="38">
        <f>IF(CV26="M",0,IF(CV26="I",2,IF(CV26="B",4,IF(CV26="E",5))))</f>
        <v>4</v>
      </c>
      <c r="CX26" s="38" t="s">
        <v>9</v>
      </c>
      <c r="CY26" s="38">
        <f>IF(CX26="M",0,IF(CX26="I",2,IF(CX26="B",4,IF(CX26="E",5))))</f>
        <v>4</v>
      </c>
      <c r="CZ26" s="38" t="s">
        <v>10</v>
      </c>
      <c r="DA26" s="38">
        <f>IF(CZ26="M",0,IF(CZ26="I",2,IF(CZ26="B",4,IF(CZ26="E",5))))</f>
        <v>5</v>
      </c>
      <c r="DB26" s="38" t="s">
        <v>8</v>
      </c>
      <c r="DC26" s="38">
        <f>IF(DB26="M",0,IF(DB26="I",2,IF(DB26="B",4,IF(DB26="E",5))))</f>
        <v>2</v>
      </c>
      <c r="DD26" s="38" t="s">
        <v>7</v>
      </c>
      <c r="DE26" s="38">
        <f>IF(DD26="M",0,IF(DD26="I",2,IF(DD26="B",4,IF(DD26="E",5))))</f>
        <v>0</v>
      </c>
      <c r="DF26" s="38" t="s">
        <v>9</v>
      </c>
      <c r="DG26" s="38">
        <f>IF(DF26="M",0,IF(DF26="I",2,IF(DF26="B",4,IF(DF26="E",5))))</f>
        <v>4</v>
      </c>
      <c r="DH26" s="38" t="s">
        <v>9</v>
      </c>
      <c r="DI26" s="38">
        <f>IF(DH26="M",0,IF(DH26="I",2,IF(DH26="B",4,IF(DH26="E",5))))</f>
        <v>4</v>
      </c>
      <c r="DJ26" s="38" t="s">
        <v>9</v>
      </c>
      <c r="DK26" s="38">
        <f>IF(DJ26="M",0,IF(DJ26="I",2,IF(DJ26="B",4,IF(DJ26="E",5))))</f>
        <v>4</v>
      </c>
      <c r="DL26" s="38" t="s">
        <v>9</v>
      </c>
      <c r="DM26" s="38">
        <f>IF(DL26="M",0,IF(DL26="I",2,IF(DL26="B",4,IF(DL26="E",5))))</f>
        <v>4</v>
      </c>
      <c r="DN26" s="38" t="s">
        <v>8</v>
      </c>
      <c r="DO26" s="38">
        <f>IF(DN26="M",0,IF(DN26="I",2,IF(DN26="B",4,IF(DN26="E",5))))</f>
        <v>2</v>
      </c>
      <c r="DP26" s="38" t="s">
        <v>8</v>
      </c>
      <c r="DQ26" s="38">
        <f>IF(DP26="M",0,IF(DP26="I",2,IF(DP26="B",4,IF(DP26="E",5))))</f>
        <v>2</v>
      </c>
      <c r="DR26" s="38" t="s">
        <v>9</v>
      </c>
      <c r="DS26" s="38">
        <f>IF(DR26="M",0,IF(DR26="I",2,IF(DR26="B",4,IF(DR26="E",5))))</f>
        <v>4</v>
      </c>
      <c r="DT26" s="38" t="s">
        <v>9</v>
      </c>
      <c r="DU26" s="38">
        <f>IF(DT26="M",0,IF(DT26="I",2,IF(DT26="B",4,IF(DT26="E",5))))</f>
        <v>4</v>
      </c>
      <c r="DV26" s="38" t="s">
        <v>7</v>
      </c>
      <c r="DW26" s="38">
        <f>IF(DV26="M",0,IF(DV26="I",2,IF(DV26="B",4,IF(DV26="E",5))))</f>
        <v>0</v>
      </c>
      <c r="DX26" s="38" t="s">
        <v>7</v>
      </c>
      <c r="DY26" s="38">
        <f>IF(DX26="M",0,IF(DX26="I",2,IF(DX26="B",4,IF(DX26="E",5))))</f>
        <v>0</v>
      </c>
      <c r="DZ26" s="38" t="s">
        <v>9</v>
      </c>
      <c r="EA26" s="38">
        <f>IF(DZ26="M",0,IF(DZ26="I",2,IF(DZ26="B",4,IF(DZ26="E",5))))</f>
        <v>4</v>
      </c>
      <c r="EB26" s="38" t="s">
        <v>9</v>
      </c>
      <c r="EC26" s="38">
        <f>IF(EB26="M",0,IF(EB26="I",2,IF(EB26="B",4,IF(EB26="E",5))))</f>
        <v>4</v>
      </c>
      <c r="ED26" s="38" t="s">
        <v>9</v>
      </c>
      <c r="EE26" s="38">
        <f>IF(ED26="M",0,IF(ED26="I",2,IF(ED26="B",4,IF(ED26="E",5))))</f>
        <v>4</v>
      </c>
      <c r="EF26" s="38" t="s">
        <v>9</v>
      </c>
      <c r="EG26" s="38">
        <f>IF(EF26="M",0,IF(EF26="I",2,IF(EF26="B",4,IF(EF26="E",5))))</f>
        <v>4</v>
      </c>
      <c r="EH26" s="38" t="s">
        <v>9</v>
      </c>
      <c r="EI26" s="38">
        <f>IF(EH26="M",0,IF(EH26="I",2,IF(EH26="B",4,IF(EH26="E",5))))</f>
        <v>4</v>
      </c>
      <c r="EJ26" s="38" t="s">
        <v>9</v>
      </c>
      <c r="EK26" s="38">
        <f>IF(EJ26="M",0,IF(EJ26="I",2,IF(EJ26="B",4,IF(EJ26="E",5))))</f>
        <v>4</v>
      </c>
      <c r="EL26" s="38" t="s">
        <v>9</v>
      </c>
      <c r="EM26" s="38">
        <f>IF(EL26="M",0,IF(EL26="I",2,IF(EL26="B",4,IF(EL26="E",5))))</f>
        <v>4</v>
      </c>
      <c r="EN26" s="38" t="s">
        <v>7</v>
      </c>
      <c r="EO26" s="38">
        <f>IF(EN26="M",0,IF(EN26="I",2,IF(EN26="B",4,IF(EN26="E",5))))</f>
        <v>0</v>
      </c>
      <c r="EP26" s="38" t="s">
        <v>9</v>
      </c>
      <c r="EQ26" s="38">
        <f>IF(EP26="M",0,IF(EP26="I",2,IF(EP26="B",4,IF(EP26="E",5))))</f>
        <v>4</v>
      </c>
      <c r="ER26" s="98">
        <f>+SUM(F26:EQ26)</f>
        <v>243</v>
      </c>
      <c r="ES26" s="52">
        <f>+ER26/$EV$1</f>
        <v>0.6845070422535211</v>
      </c>
      <c r="ET26" s="38" t="str">
        <f>IF(ES26&gt;60%,"Autonome","Non Autonome")</f>
        <v>Autonome</v>
      </c>
      <c r="EU26" s="5" t="str">
        <f>1&amp;"/"&amp;MONTH(D26)&amp;"/"&amp;YEAR(D26)</f>
        <v>1/6/2018</v>
      </c>
    </row>
    <row r="27" spans="1:152" ht="15.75" thickBot="1" x14ac:dyDescent="0.3">
      <c r="A27" s="35" t="s">
        <v>13</v>
      </c>
      <c r="B27" s="35" t="s">
        <v>55</v>
      </c>
      <c r="C27" s="35" t="s">
        <v>21</v>
      </c>
      <c r="D27" s="96">
        <v>43272</v>
      </c>
      <c r="E27" s="35" t="s">
        <v>16</v>
      </c>
      <c r="F27" s="38" t="s">
        <v>9</v>
      </c>
      <c r="G27" s="38">
        <f>IF(F27="M",0,IF(F27="I",2,IF(F27="B",4,IF(F27="E",5))))</f>
        <v>4</v>
      </c>
      <c r="H27" s="38" t="s">
        <v>9</v>
      </c>
      <c r="I27" s="38">
        <f>IF(H27="M",0,IF(H27="I",2,IF(H27="B",4,IF(H27="E",5))))</f>
        <v>4</v>
      </c>
      <c r="J27" s="38" t="s">
        <v>9</v>
      </c>
      <c r="K27" s="38">
        <f>IF(J27="M",0,IF(J27="I",2,IF(J27="B",4,IF(J27="E",5))))</f>
        <v>4</v>
      </c>
      <c r="L27" s="38" t="s">
        <v>9</v>
      </c>
      <c r="M27" s="38">
        <f>IF(L27="M",0,IF(L27="I",2,IF(L27="B",4,IF(L27="E",5))))</f>
        <v>4</v>
      </c>
      <c r="N27" s="38" t="s">
        <v>9</v>
      </c>
      <c r="O27" s="38">
        <f>IF(N27="M",0,IF(N27="I",2,IF(N27="B",4,IF(N27="E",5))))</f>
        <v>4</v>
      </c>
      <c r="P27" s="38" t="s">
        <v>7</v>
      </c>
      <c r="Q27" s="38">
        <f>IF(P27="M",0,IF(P27="I",2,IF(P27="B",4,IF(P27="E",5))))</f>
        <v>0</v>
      </c>
      <c r="R27" s="38" t="s">
        <v>9</v>
      </c>
      <c r="S27" s="38">
        <f>IF(R27="M",0,IF(R27="I",2,IF(R27="B",4,IF(R27="E",5))))</f>
        <v>4</v>
      </c>
      <c r="T27" s="38" t="s">
        <v>9</v>
      </c>
      <c r="U27" s="38">
        <f>IF(T27="M",0,IF(T27="I",2,IF(T27="B",4,IF(T27="E",5))))</f>
        <v>4</v>
      </c>
      <c r="V27" s="38" t="s">
        <v>9</v>
      </c>
      <c r="W27" s="38">
        <f>IF(V27="M",0,IF(V27="I",2,IF(V27="B",4,IF(V27="E",5))))</f>
        <v>4</v>
      </c>
      <c r="X27" s="38" t="s">
        <v>7</v>
      </c>
      <c r="Y27" s="38">
        <f>IF(X27="M",0,IF(X27="I",2,IF(X27="B",4,IF(X27="E",5))))</f>
        <v>0</v>
      </c>
      <c r="Z27" s="38" t="s">
        <v>7</v>
      </c>
      <c r="AA27" s="38">
        <f>IF(Z27="M",0,IF(Z27="I",2,IF(Z27="B",4,IF(Z27="E",5))))</f>
        <v>0</v>
      </c>
      <c r="AB27" s="38" t="s">
        <v>9</v>
      </c>
      <c r="AC27" s="38">
        <f>IF(AB27="M",0,IF(AB27="I",2,IF(AB27="B",4,IF(AB27="E",5))))</f>
        <v>4</v>
      </c>
      <c r="AD27" s="38" t="s">
        <v>9</v>
      </c>
      <c r="AE27" s="38">
        <f>IF(AD27="M",0,IF(AD27="I",2,IF(AD27="B",4,IF(AD27="E",5))))</f>
        <v>4</v>
      </c>
      <c r="AF27" s="38" t="s">
        <v>8</v>
      </c>
      <c r="AG27" s="38">
        <f>IF(AF27="M",0,IF(AF27="I",2,IF(AF27="B",4,IF(AF27="E",5))))</f>
        <v>2</v>
      </c>
      <c r="AH27" s="38" t="s">
        <v>7</v>
      </c>
      <c r="AI27" s="38">
        <f>IF(AH27="M",0,IF(AH27="I",2,IF(AH27="B",4,IF(AH27="E",5))))</f>
        <v>0</v>
      </c>
      <c r="AJ27" s="38" t="s">
        <v>9</v>
      </c>
      <c r="AK27" s="38">
        <f>IF(AJ27="M",0,IF(AJ27="I",2,IF(AJ27="B",4,IF(AJ27="E",5))))</f>
        <v>4</v>
      </c>
      <c r="AL27" s="38" t="s">
        <v>7</v>
      </c>
      <c r="AM27" s="38">
        <f>IF(AL27="M",0,IF(AL27="I",2,IF(AL27="B",4,IF(AL27="E",5))))</f>
        <v>0</v>
      </c>
      <c r="AN27" s="38" t="s">
        <v>9</v>
      </c>
      <c r="AO27" s="38">
        <f>IF(AN27="M",0,IF(AN27="I",2,IF(AN27="B",4,IF(AN27="E",5))))</f>
        <v>4</v>
      </c>
      <c r="AP27" s="38" t="s">
        <v>9</v>
      </c>
      <c r="AQ27" s="38">
        <f>IF(AP27="M",0,IF(AP27="I",2,IF(AP27="B",4,IF(AP27="E",5))))</f>
        <v>4</v>
      </c>
      <c r="AR27" s="38" t="s">
        <v>9</v>
      </c>
      <c r="AS27" s="38">
        <f>IF(AR27="M",0,IF(AR27="I",2,IF(AR27="B",4,IF(AR27="E",5))))</f>
        <v>4</v>
      </c>
      <c r="AT27" s="38" t="s">
        <v>9</v>
      </c>
      <c r="AU27" s="38">
        <f>IF(AT27="M",0,IF(AT27="I",2,IF(AT27="B",4,IF(AT27="E",5))))</f>
        <v>4</v>
      </c>
      <c r="AV27" s="38" t="s">
        <v>8</v>
      </c>
      <c r="AW27" s="38">
        <f>IF(AV27="M",0,IF(AV27="I",2,IF(AV27="B",4,IF(AV27="E",5))))</f>
        <v>2</v>
      </c>
      <c r="AX27" s="38" t="s">
        <v>9</v>
      </c>
      <c r="AY27" s="38">
        <f>IF(AX27="M",0,IF(AX27="I",2,IF(AX27="B",4,IF(AX27="E",5))))</f>
        <v>4</v>
      </c>
      <c r="AZ27" s="38" t="s">
        <v>9</v>
      </c>
      <c r="BA27" s="38">
        <f>IF(AZ27="M",0,IF(AZ27="I",2,IF(AZ27="B",4,IF(AZ27="E",5))))</f>
        <v>4</v>
      </c>
      <c r="BB27" s="38" t="s">
        <v>9</v>
      </c>
      <c r="BC27" s="38">
        <f>IF(BB27="M",0,IF(BB27="I",2,IF(BB27="B",4,IF(BB27="E",5))))</f>
        <v>4</v>
      </c>
      <c r="BD27" s="38" t="s">
        <v>9</v>
      </c>
      <c r="BE27" s="38">
        <f>IF(BD27="M",0,IF(BD27="I",2,IF(BD27="B",4,IF(BD27="E",5))))</f>
        <v>4</v>
      </c>
      <c r="BF27" s="38" t="s">
        <v>9</v>
      </c>
      <c r="BG27" s="38">
        <f>IF(BF27="M",0,IF(BF27="I",2,IF(BF27="B",4,IF(BF27="E",5))))</f>
        <v>4</v>
      </c>
      <c r="BH27" s="38" t="s">
        <v>9</v>
      </c>
      <c r="BI27" s="38">
        <f>IF(BH27="M",0,IF(BH27="I",2,IF(BH27="B",4,IF(BH27="E",5))))</f>
        <v>4</v>
      </c>
      <c r="BJ27" s="38" t="s">
        <v>8</v>
      </c>
      <c r="BK27" s="38">
        <f>IF(BJ27="M",0,IF(BJ27="I",2,IF(BJ27="B",4,IF(BJ27="E",5))))</f>
        <v>2</v>
      </c>
      <c r="BL27" s="38" t="s">
        <v>9</v>
      </c>
      <c r="BM27" s="38">
        <f>IF(BL27="M",0,IF(BL27="I",2,IF(BL27="B",4,IF(BL27="E",5))))</f>
        <v>4</v>
      </c>
      <c r="BN27" s="38" t="s">
        <v>9</v>
      </c>
      <c r="BO27" s="38">
        <f>IF(BN27="M",0,IF(BN27="I",2,IF(BN27="B",4,IF(BN27="E",5))))</f>
        <v>4</v>
      </c>
      <c r="BP27" s="38" t="s">
        <v>9</v>
      </c>
      <c r="BQ27" s="38">
        <f>IF(BP27="M",0,IF(BP27="I",2,IF(BP27="B",4,IF(BP27="E",5))))</f>
        <v>4</v>
      </c>
      <c r="BR27" s="38" t="s">
        <v>9</v>
      </c>
      <c r="BS27" s="38">
        <f>IF(BR27="M",0,IF(BR27="I",2,IF(BR27="B",4,IF(BR27="E",5))))</f>
        <v>4</v>
      </c>
      <c r="BT27" s="38" t="s">
        <v>9</v>
      </c>
      <c r="BU27" s="38">
        <f>IF(BT27="M",0,IF(BT27="I",2,IF(BT27="B",4,IF(BT27="E",5))))</f>
        <v>4</v>
      </c>
      <c r="BV27" s="38" t="s">
        <v>9</v>
      </c>
      <c r="BW27" s="38">
        <f>IF(BV27="M",0,IF(BV27="I",2,IF(BV27="B",4,IF(BV27="E",5))))</f>
        <v>4</v>
      </c>
      <c r="BX27" s="38" t="s">
        <v>9</v>
      </c>
      <c r="BY27" s="38">
        <f>IF(BX27="M",0,IF(BX27="I",2,IF(BX27="B",4,IF(BX27="E",5))))</f>
        <v>4</v>
      </c>
      <c r="BZ27" s="38" t="s">
        <v>9</v>
      </c>
      <c r="CA27" s="38">
        <f>IF(BZ27="M",0,IF(BZ27="I",2,IF(BZ27="B",4,IF(BZ27="E",5))))</f>
        <v>4</v>
      </c>
      <c r="CB27" s="38" t="s">
        <v>9</v>
      </c>
      <c r="CC27" s="38">
        <f>IF(CB27="M",0,IF(CB27="I",2,IF(CB27="B",4,IF(CB27="E",5))))</f>
        <v>4</v>
      </c>
      <c r="CD27" s="38" t="s">
        <v>9</v>
      </c>
      <c r="CE27" s="38">
        <f>IF(CD27="M",0,IF(CD27="I",2,IF(CD27="B",4,IF(CD27="E",5))))</f>
        <v>4</v>
      </c>
      <c r="CF27" s="38" t="s">
        <v>7</v>
      </c>
      <c r="CG27" s="38">
        <f>IF(CF27="M",0,IF(CF27="I",2,IF(CF27="B",4,IF(CF27="E",5))))</f>
        <v>0</v>
      </c>
      <c r="CH27" s="38" t="s">
        <v>9</v>
      </c>
      <c r="CI27" s="38">
        <f>IF(CH27="M",0,IF(CH27="I",2,IF(CH27="B",4,IF(CH27="E",5))))</f>
        <v>4</v>
      </c>
      <c r="CJ27" s="38" t="s">
        <v>7</v>
      </c>
      <c r="CK27" s="38">
        <f>IF(CJ27="M",0,IF(CJ27="I",2,IF(CJ27="B",4,IF(CJ27="E",5))))</f>
        <v>0</v>
      </c>
      <c r="CL27" s="38" t="s">
        <v>8</v>
      </c>
      <c r="CM27" s="38">
        <f>IF(CL27="M",0,IF(CL27="I",2,IF(CL27="B",4,IF(CL27="E",5))))</f>
        <v>2</v>
      </c>
      <c r="CN27" s="38" t="s">
        <v>9</v>
      </c>
      <c r="CO27" s="38">
        <f>IF(CN27="M",0,IF(CN27="I",2,IF(CN27="B",4,IF(CN27="E",5))))</f>
        <v>4</v>
      </c>
      <c r="CP27" s="38" t="s">
        <v>9</v>
      </c>
      <c r="CQ27" s="38">
        <f>IF(CP27="M",0,IF(CP27="I",2,IF(CP27="B",4,IF(CP27="E",5))))</f>
        <v>4</v>
      </c>
      <c r="CR27" s="38" t="s">
        <v>9</v>
      </c>
      <c r="CS27" s="38">
        <f>IF(CR27="M",0,IF(CR27="I",2,IF(CR27="B",4,IF(CR27="E",5))))</f>
        <v>4</v>
      </c>
      <c r="CT27" s="38" t="s">
        <v>9</v>
      </c>
      <c r="CU27" s="38">
        <f>IF(CT27="M",0,IF(CT27="I",2,IF(CT27="B",4,IF(CT27="E",5))))</f>
        <v>4</v>
      </c>
      <c r="CV27" s="38" t="s">
        <v>8</v>
      </c>
      <c r="CW27" s="38">
        <f>IF(CV27="M",0,IF(CV27="I",2,IF(CV27="B",4,IF(CV27="E",5))))</f>
        <v>2</v>
      </c>
      <c r="CX27" s="38" t="s">
        <v>9</v>
      </c>
      <c r="CY27" s="38">
        <f>IF(CX27="M",0,IF(CX27="I",2,IF(CX27="B",4,IF(CX27="E",5))))</f>
        <v>4</v>
      </c>
      <c r="CZ27" s="38" t="s">
        <v>9</v>
      </c>
      <c r="DA27" s="38">
        <f>IF(CZ27="M",0,IF(CZ27="I",2,IF(CZ27="B",4,IF(CZ27="E",5))))</f>
        <v>4</v>
      </c>
      <c r="DB27" s="38" t="s">
        <v>9</v>
      </c>
      <c r="DC27" s="38">
        <f>IF(DB27="M",0,IF(DB27="I",2,IF(DB27="B",4,IF(DB27="E",5))))</f>
        <v>4</v>
      </c>
      <c r="DD27" s="38" t="s">
        <v>9</v>
      </c>
      <c r="DE27" s="38">
        <f>IF(DD27="M",0,IF(DD27="I",2,IF(DD27="B",4,IF(DD27="E",5))))</f>
        <v>4</v>
      </c>
      <c r="DF27" s="38" t="s">
        <v>9</v>
      </c>
      <c r="DG27" s="38">
        <f>IF(DF27="M",0,IF(DF27="I",2,IF(DF27="B",4,IF(DF27="E",5))))</f>
        <v>4</v>
      </c>
      <c r="DH27" s="38" t="s">
        <v>8</v>
      </c>
      <c r="DI27" s="38">
        <f>IF(DH27="M",0,IF(DH27="I",2,IF(DH27="B",4,IF(DH27="E",5))))</f>
        <v>2</v>
      </c>
      <c r="DJ27" s="38" t="s">
        <v>9</v>
      </c>
      <c r="DK27" s="38">
        <f>IF(DJ27="M",0,IF(DJ27="I",2,IF(DJ27="B",4,IF(DJ27="E",5))))</f>
        <v>4</v>
      </c>
      <c r="DL27" s="38" t="s">
        <v>8</v>
      </c>
      <c r="DM27" s="38">
        <f>IF(DL27="M",0,IF(DL27="I",2,IF(DL27="B",4,IF(DL27="E",5))))</f>
        <v>2</v>
      </c>
      <c r="DN27" s="38" t="s">
        <v>9</v>
      </c>
      <c r="DO27" s="38">
        <f>IF(DN27="M",0,IF(DN27="I",2,IF(DN27="B",4,IF(DN27="E",5))))</f>
        <v>4</v>
      </c>
      <c r="DP27" s="38" t="s">
        <v>9</v>
      </c>
      <c r="DQ27" s="38">
        <f>IF(DP27="M",0,IF(DP27="I",2,IF(DP27="B",4,IF(DP27="E",5))))</f>
        <v>4</v>
      </c>
      <c r="DR27" s="38" t="s">
        <v>9</v>
      </c>
      <c r="DS27" s="38">
        <f>IF(DR27="M",0,IF(DR27="I",2,IF(DR27="B",4,IF(DR27="E",5))))</f>
        <v>4</v>
      </c>
      <c r="DT27" s="38" t="s">
        <v>9</v>
      </c>
      <c r="DU27" s="38">
        <f>IF(DT27="M",0,IF(DT27="I",2,IF(DT27="B",4,IF(DT27="E",5))))</f>
        <v>4</v>
      </c>
      <c r="DV27" s="38" t="s">
        <v>9</v>
      </c>
      <c r="DW27" s="38">
        <f>IF(DV27="M",0,IF(DV27="I",2,IF(DV27="B",4,IF(DV27="E",5))))</f>
        <v>4</v>
      </c>
      <c r="DX27" s="38" t="s">
        <v>9</v>
      </c>
      <c r="DY27" s="38">
        <f>IF(DX27="M",0,IF(DX27="I",2,IF(DX27="B",4,IF(DX27="E",5))))</f>
        <v>4</v>
      </c>
      <c r="DZ27" s="38" t="s">
        <v>9</v>
      </c>
      <c r="EA27" s="38">
        <f>IF(DZ27="M",0,IF(DZ27="I",2,IF(DZ27="B",4,IF(DZ27="E",5))))</f>
        <v>4</v>
      </c>
      <c r="EB27" s="38" t="s">
        <v>7</v>
      </c>
      <c r="EC27" s="38">
        <f>IF(EB27="M",0,IF(EB27="I",2,IF(EB27="B",4,IF(EB27="E",5))))</f>
        <v>0</v>
      </c>
      <c r="ED27" s="38" t="s">
        <v>8</v>
      </c>
      <c r="EE27" s="38">
        <f>IF(ED27="M",0,IF(ED27="I",2,IF(ED27="B",4,IF(ED27="E",5))))</f>
        <v>2</v>
      </c>
      <c r="EF27" s="38" t="s">
        <v>8</v>
      </c>
      <c r="EG27" s="38">
        <f>IF(EF27="M",0,IF(EF27="I",2,IF(EF27="B",4,IF(EF27="E",5))))</f>
        <v>2</v>
      </c>
      <c r="EH27" s="38" t="s">
        <v>9</v>
      </c>
      <c r="EI27" s="38">
        <f>IF(EH27="M",0,IF(EH27="I",2,IF(EH27="B",4,IF(EH27="E",5))))</f>
        <v>4</v>
      </c>
      <c r="EJ27" s="38" t="s">
        <v>7</v>
      </c>
      <c r="EK27" s="38">
        <f>IF(EJ27="M",0,IF(EJ27="I",2,IF(EJ27="B",4,IF(EJ27="E",5))))</f>
        <v>0</v>
      </c>
      <c r="EL27" s="38" t="s">
        <v>9</v>
      </c>
      <c r="EM27" s="38">
        <f>IF(EL27="M",0,IF(EL27="I",2,IF(EL27="B",4,IF(EL27="E",5))))</f>
        <v>4</v>
      </c>
      <c r="EN27" s="38" t="s">
        <v>7</v>
      </c>
      <c r="EO27" s="38">
        <f>IF(EN27="M",0,IF(EN27="I",2,IF(EN27="B",4,IF(EN27="E",5))))</f>
        <v>0</v>
      </c>
      <c r="EP27" s="38" t="s">
        <v>7</v>
      </c>
      <c r="EQ27" s="38">
        <f>IF(EP27="M",0,IF(EP27="I",2,IF(EP27="B",4,IF(EP27="E",5))))</f>
        <v>0</v>
      </c>
      <c r="ER27" s="98">
        <f>+SUM(F27:EQ27)</f>
        <v>222</v>
      </c>
      <c r="ES27" s="52">
        <f>+ER27/$EV$1</f>
        <v>0.62535211267605639</v>
      </c>
      <c r="ET27" s="38" t="str">
        <f>IF(ES27&gt;60%,"Autonome","Non Autonome")</f>
        <v>Autonome</v>
      </c>
      <c r="EU27" s="5" t="str">
        <f>1&amp;"/"&amp;MONTH(D27)&amp;"/"&amp;YEAR(D27)</f>
        <v>1/6/2018</v>
      </c>
    </row>
    <row r="28" spans="1:152" ht="15.75" thickBot="1" x14ac:dyDescent="0.3">
      <c r="A28" s="33" t="s">
        <v>13</v>
      </c>
      <c r="B28" s="33" t="s">
        <v>59</v>
      </c>
      <c r="C28" s="33" t="s">
        <v>21</v>
      </c>
      <c r="D28" s="96">
        <v>43272</v>
      </c>
      <c r="E28" s="33" t="s">
        <v>45</v>
      </c>
      <c r="F28" s="38" t="s">
        <v>9</v>
      </c>
      <c r="G28" s="53">
        <f>IF(F28="M",0,IF(F28="I",2,IF(F28="B",4,IF(F28="E",5))))</f>
        <v>4</v>
      </c>
      <c r="H28" s="38" t="s">
        <v>9</v>
      </c>
      <c r="I28" s="53">
        <f>IF(H28="M",0,IF(H28="I",2,IF(H28="B",4,IF(H28="E",5))))</f>
        <v>4</v>
      </c>
      <c r="J28" s="38" t="s">
        <v>9</v>
      </c>
      <c r="K28" s="53">
        <f>IF(J28="M",0,IF(J28="I",2,IF(J28="B",4,IF(J28="E",5))))</f>
        <v>4</v>
      </c>
      <c r="L28" s="38" t="s">
        <v>9</v>
      </c>
      <c r="M28" s="53">
        <f>IF(L28="M",0,IF(L28="I",2,IF(L28="B",4,IF(L28="E",5))))</f>
        <v>4</v>
      </c>
      <c r="N28" s="38" t="s">
        <v>9</v>
      </c>
      <c r="O28" s="53">
        <f>IF(N28="M",0,IF(N28="I",2,IF(N28="B",4,IF(N28="E",5))))</f>
        <v>4</v>
      </c>
      <c r="P28" s="38" t="s">
        <v>8</v>
      </c>
      <c r="Q28" s="53">
        <f>IF(P28="M",0,IF(P28="I",2,IF(P28="B",4,IF(P28="E",5))))</f>
        <v>2</v>
      </c>
      <c r="R28" s="38" t="s">
        <v>9</v>
      </c>
      <c r="S28" s="53">
        <f>IF(R28="M",0,IF(R28="I",2,IF(R28="B",4,IF(R28="E",5))))</f>
        <v>4</v>
      </c>
      <c r="T28" s="38" t="s">
        <v>9</v>
      </c>
      <c r="U28" s="53">
        <f>IF(T28="M",0,IF(T28="I",2,IF(T28="B",4,IF(T28="E",5))))</f>
        <v>4</v>
      </c>
      <c r="V28" s="38" t="s">
        <v>9</v>
      </c>
      <c r="W28" s="53">
        <f>IF(V28="M",0,IF(V28="I",2,IF(V28="B",4,IF(V28="E",5))))</f>
        <v>4</v>
      </c>
      <c r="X28" s="38" t="s">
        <v>8</v>
      </c>
      <c r="Y28" s="53">
        <f>IF(X28="M",0,IF(X28="I",2,IF(X28="B",4,IF(X28="E",5))))</f>
        <v>2</v>
      </c>
      <c r="Z28" s="38" t="s">
        <v>7</v>
      </c>
      <c r="AA28" s="53">
        <f>IF(Z28="M",0,IF(Z28="I",2,IF(Z28="B",4,IF(Z28="E",5))))</f>
        <v>0</v>
      </c>
      <c r="AB28" s="38" t="s">
        <v>8</v>
      </c>
      <c r="AC28" s="53">
        <f>IF(AB28="M",0,IF(AB28="I",2,IF(AB28="B",4,IF(AB28="E",5))))</f>
        <v>2</v>
      </c>
      <c r="AD28" s="38" t="s">
        <v>9</v>
      </c>
      <c r="AE28" s="53">
        <f>IF(AD28="M",0,IF(AD28="I",2,IF(AD28="B",4,IF(AD28="E",5))))</f>
        <v>4</v>
      </c>
      <c r="AF28" s="38" t="s">
        <v>9</v>
      </c>
      <c r="AG28" s="53">
        <f>IF(AF28="M",0,IF(AF28="I",2,IF(AF28="B",4,IF(AF28="E",5))))</f>
        <v>4</v>
      </c>
      <c r="AH28" s="38" t="s">
        <v>8</v>
      </c>
      <c r="AI28" s="53">
        <f>IF(AH28="M",0,IF(AH28="I",2,IF(AH28="B",4,IF(AH28="E",5))))</f>
        <v>2</v>
      </c>
      <c r="AJ28" s="38" t="s">
        <v>9</v>
      </c>
      <c r="AK28" s="53">
        <f>IF(AJ28="M",0,IF(AJ28="I",2,IF(AJ28="B",4,IF(AJ28="E",5))))</f>
        <v>4</v>
      </c>
      <c r="AL28" s="38" t="s">
        <v>7</v>
      </c>
      <c r="AM28" s="53">
        <f>IF(AL28="M",0,IF(AL28="I",2,IF(AL28="B",4,IF(AL28="E",5))))</f>
        <v>0</v>
      </c>
      <c r="AN28" s="38" t="s">
        <v>9</v>
      </c>
      <c r="AO28" s="53">
        <f>IF(AN28="M",0,IF(AN28="I",2,IF(AN28="B",4,IF(AN28="E",5))))</f>
        <v>4</v>
      </c>
      <c r="AP28" s="38" t="s">
        <v>9</v>
      </c>
      <c r="AQ28" s="53">
        <f>IF(AP28="M",0,IF(AP28="I",2,IF(AP28="B",4,IF(AP28="E",5))))</f>
        <v>4</v>
      </c>
      <c r="AR28" s="38" t="s">
        <v>9</v>
      </c>
      <c r="AS28" s="53">
        <f>IF(AR28="M",0,IF(AR28="I",2,IF(AR28="B",4,IF(AR28="E",5))))</f>
        <v>4</v>
      </c>
      <c r="AT28" s="38" t="s">
        <v>9</v>
      </c>
      <c r="AU28" s="53">
        <f>IF(AT28="M",0,IF(AT28="I",2,IF(AT28="B",4,IF(AT28="E",5))))</f>
        <v>4</v>
      </c>
      <c r="AV28" s="38" t="s">
        <v>9</v>
      </c>
      <c r="AW28" s="53">
        <f>IF(AV28="M",0,IF(AV28="I",2,IF(AV28="B",4,IF(AV28="E",5))))</f>
        <v>4</v>
      </c>
      <c r="AX28" s="38" t="s">
        <v>9</v>
      </c>
      <c r="AY28" s="53">
        <f>IF(AX28="M",0,IF(AX28="I",2,IF(AX28="B",4,IF(AX28="E",5))))</f>
        <v>4</v>
      </c>
      <c r="AZ28" s="38" t="s">
        <v>9</v>
      </c>
      <c r="BA28" s="53">
        <f>IF(AZ28="M",0,IF(AZ28="I",2,IF(AZ28="B",4,IF(AZ28="E",5))))</f>
        <v>4</v>
      </c>
      <c r="BB28" s="38" t="s">
        <v>9</v>
      </c>
      <c r="BC28" s="53">
        <f>IF(BB28="M",0,IF(BB28="I",2,IF(BB28="B",4,IF(BB28="E",5))))</f>
        <v>4</v>
      </c>
      <c r="BD28" s="38" t="s">
        <v>9</v>
      </c>
      <c r="BE28" s="53">
        <f>IF(BD28="M",0,IF(BD28="I",2,IF(BD28="B",4,IF(BD28="E",5))))</f>
        <v>4</v>
      </c>
      <c r="BF28" s="38" t="s">
        <v>9</v>
      </c>
      <c r="BG28" s="53">
        <f>IF(BF28="M",0,IF(BF28="I",2,IF(BF28="B",4,IF(BF28="E",5))))</f>
        <v>4</v>
      </c>
      <c r="BH28" s="38" t="s">
        <v>9</v>
      </c>
      <c r="BI28" s="53">
        <f>IF(BH28="M",0,IF(BH28="I",2,IF(BH28="B",4,IF(BH28="E",5))))</f>
        <v>4</v>
      </c>
      <c r="BJ28" s="38" t="s">
        <v>9</v>
      </c>
      <c r="BK28" s="53">
        <f>IF(BJ28="M",0,IF(BJ28="I",2,IF(BJ28="B",4,IF(BJ28="E",5))))</f>
        <v>4</v>
      </c>
      <c r="BL28" s="38" t="s">
        <v>8</v>
      </c>
      <c r="BM28" s="53">
        <f>IF(BL28="M",0,IF(BL28="I",2,IF(BL28="B",4,IF(BL28="E",5))))</f>
        <v>2</v>
      </c>
      <c r="BN28" s="38" t="s">
        <v>9</v>
      </c>
      <c r="BO28" s="53">
        <f>IF(BN28="M",0,IF(BN28="I",2,IF(BN28="B",4,IF(BN28="E",5))))</f>
        <v>4</v>
      </c>
      <c r="BP28" s="38" t="s">
        <v>9</v>
      </c>
      <c r="BQ28" s="53">
        <f>IF(BP28="M",0,IF(BP28="I",2,IF(BP28="B",4,IF(BP28="E",5))))</f>
        <v>4</v>
      </c>
      <c r="BR28" s="38" t="s">
        <v>9</v>
      </c>
      <c r="BS28" s="53">
        <f>IF(BR28="M",0,IF(BR28="I",2,IF(BR28="B",4,IF(BR28="E",5))))</f>
        <v>4</v>
      </c>
      <c r="BT28" s="38" t="s">
        <v>9</v>
      </c>
      <c r="BU28" s="53">
        <f>IF(BT28="M",0,IF(BT28="I",2,IF(BT28="B",4,IF(BT28="E",5))))</f>
        <v>4</v>
      </c>
      <c r="BV28" s="38" t="s">
        <v>9</v>
      </c>
      <c r="BW28" s="53">
        <f>IF(BV28="M",0,IF(BV28="I",2,IF(BV28="B",4,IF(BV28="E",5))))</f>
        <v>4</v>
      </c>
      <c r="BX28" s="38" t="s">
        <v>9</v>
      </c>
      <c r="BY28" s="53">
        <f>IF(BX28="M",0,IF(BX28="I",2,IF(BX28="B",4,IF(BX28="E",5))))</f>
        <v>4</v>
      </c>
      <c r="BZ28" s="38" t="s">
        <v>9</v>
      </c>
      <c r="CA28" s="53">
        <f>IF(BZ28="M",0,IF(BZ28="I",2,IF(BZ28="B",4,IF(BZ28="E",5))))</f>
        <v>4</v>
      </c>
      <c r="CB28" s="38" t="s">
        <v>9</v>
      </c>
      <c r="CC28" s="53">
        <f>IF(CB28="M",0,IF(CB28="I",2,IF(CB28="B",4,IF(CB28="E",5))))</f>
        <v>4</v>
      </c>
      <c r="CD28" s="38" t="s">
        <v>9</v>
      </c>
      <c r="CE28" s="53">
        <f>IF(CD28="M",0,IF(CD28="I",2,IF(CD28="B",4,IF(CD28="E",5))))</f>
        <v>4</v>
      </c>
      <c r="CF28" s="38" t="s">
        <v>8</v>
      </c>
      <c r="CG28" s="53">
        <f>IF(CF28="M",0,IF(CF28="I",2,IF(CF28="B",4,IF(CF28="E",5))))</f>
        <v>2</v>
      </c>
      <c r="CH28" s="38" t="s">
        <v>9</v>
      </c>
      <c r="CI28" s="53">
        <f>IF(CH28="M",0,IF(CH28="I",2,IF(CH28="B",4,IF(CH28="E",5))))</f>
        <v>4</v>
      </c>
      <c r="CJ28" s="38" t="s">
        <v>7</v>
      </c>
      <c r="CK28" s="53">
        <f>IF(CJ28="M",0,IF(CJ28="I",2,IF(CJ28="B",4,IF(CJ28="E",5))))</f>
        <v>0</v>
      </c>
      <c r="CL28" s="38" t="s">
        <v>8</v>
      </c>
      <c r="CM28" s="53">
        <f>IF(CL28="M",0,IF(CL28="I",2,IF(CL28="B",4,IF(CL28="E",5))))</f>
        <v>2</v>
      </c>
      <c r="CN28" s="38" t="s">
        <v>9</v>
      </c>
      <c r="CO28" s="53">
        <f>IF(CN28="M",0,IF(CN28="I",2,IF(CN28="B",4,IF(CN28="E",5))))</f>
        <v>4</v>
      </c>
      <c r="CP28" s="38" t="s">
        <v>9</v>
      </c>
      <c r="CQ28" s="53">
        <f>IF(CP28="M",0,IF(CP28="I",2,IF(CP28="B",4,IF(CP28="E",5))))</f>
        <v>4</v>
      </c>
      <c r="CR28" s="38" t="s">
        <v>9</v>
      </c>
      <c r="CS28" s="53">
        <f>IF(CR28="M",0,IF(CR28="I",2,IF(CR28="B",4,IF(CR28="E",5))))</f>
        <v>4</v>
      </c>
      <c r="CT28" s="38" t="s">
        <v>9</v>
      </c>
      <c r="CU28" s="53">
        <f>IF(CT28="M",0,IF(CT28="I",2,IF(CT28="B",4,IF(CT28="E",5))))</f>
        <v>4</v>
      </c>
      <c r="CV28" s="38" t="s">
        <v>8</v>
      </c>
      <c r="CW28" s="53">
        <f>IF(CV28="M",0,IF(CV28="I",2,IF(CV28="B",4,IF(CV28="E",5))))</f>
        <v>2</v>
      </c>
      <c r="CX28" s="38" t="s">
        <v>9</v>
      </c>
      <c r="CY28" s="53">
        <f>IF(CX28="M",0,IF(CX28="I",2,IF(CX28="B",4,IF(CX28="E",5))))</f>
        <v>4</v>
      </c>
      <c r="CZ28" s="38" t="s">
        <v>9</v>
      </c>
      <c r="DA28" s="53">
        <f>IF(CZ28="M",0,IF(CZ28="I",2,IF(CZ28="B",4,IF(CZ28="E",5))))</f>
        <v>4</v>
      </c>
      <c r="DB28" s="38" t="s">
        <v>9</v>
      </c>
      <c r="DC28" s="53">
        <f>IF(DB28="M",0,IF(DB28="I",2,IF(DB28="B",4,IF(DB28="E",5))))</f>
        <v>4</v>
      </c>
      <c r="DD28" s="38" t="s">
        <v>9</v>
      </c>
      <c r="DE28" s="53">
        <f>IF(DD28="M",0,IF(DD28="I",2,IF(DD28="B",4,IF(DD28="E",5))))</f>
        <v>4</v>
      </c>
      <c r="DF28" s="38" t="s">
        <v>9</v>
      </c>
      <c r="DG28" s="53">
        <f>IF(DF28="M",0,IF(DF28="I",2,IF(DF28="B",4,IF(DF28="E",5))))</f>
        <v>4</v>
      </c>
      <c r="DH28" s="38" t="s">
        <v>9</v>
      </c>
      <c r="DI28" s="53">
        <f>IF(DH28="M",0,IF(DH28="I",2,IF(DH28="B",4,IF(DH28="E",5))))</f>
        <v>4</v>
      </c>
      <c r="DJ28" s="38" t="s">
        <v>9</v>
      </c>
      <c r="DK28" s="53">
        <f>IF(DJ28="M",0,IF(DJ28="I",2,IF(DJ28="B",4,IF(DJ28="E",5))))</f>
        <v>4</v>
      </c>
      <c r="DL28" s="38" t="s">
        <v>8</v>
      </c>
      <c r="DM28" s="53">
        <f>IF(DL28="M",0,IF(DL28="I",2,IF(DL28="B",4,IF(DL28="E",5))))</f>
        <v>2</v>
      </c>
      <c r="DN28" s="38" t="s">
        <v>8</v>
      </c>
      <c r="DO28" s="53">
        <f>IF(DN28="M",0,IF(DN28="I",2,IF(DN28="B",4,IF(DN28="E",5))))</f>
        <v>2</v>
      </c>
      <c r="DP28" s="38" t="s">
        <v>8</v>
      </c>
      <c r="DQ28" s="53">
        <f>IF(DP28="M",0,IF(DP28="I",2,IF(DP28="B",4,IF(DP28="E",5))))</f>
        <v>2</v>
      </c>
      <c r="DR28" s="38" t="s">
        <v>9</v>
      </c>
      <c r="DS28" s="53">
        <f>IF(DR28="M",0,IF(DR28="I",2,IF(DR28="B",4,IF(DR28="E",5))))</f>
        <v>4</v>
      </c>
      <c r="DT28" s="38" t="s">
        <v>9</v>
      </c>
      <c r="DU28" s="53">
        <f>IF(DT28="M",0,IF(DT28="I",2,IF(DT28="B",4,IF(DT28="E",5))))</f>
        <v>4</v>
      </c>
      <c r="DV28" s="38" t="s">
        <v>7</v>
      </c>
      <c r="DW28" s="53">
        <f>IF(DV28="M",0,IF(DV28="I",2,IF(DV28="B",4,IF(DV28="E",5))))</f>
        <v>0</v>
      </c>
      <c r="DX28" s="38" t="s">
        <v>7</v>
      </c>
      <c r="DY28" s="53">
        <f>IF(DX28="M",0,IF(DX28="I",2,IF(DX28="B",4,IF(DX28="E",5))))</f>
        <v>0</v>
      </c>
      <c r="DZ28" s="38" t="s">
        <v>9</v>
      </c>
      <c r="EA28" s="53">
        <f>IF(DZ28="M",0,IF(DZ28="I",2,IF(DZ28="B",4,IF(DZ28="E",5))))</f>
        <v>4</v>
      </c>
      <c r="EB28" s="38" t="s">
        <v>8</v>
      </c>
      <c r="EC28" s="53">
        <f>IF(EB28="M",0,IF(EB28="I",2,IF(EB28="B",4,IF(EB28="E",5))))</f>
        <v>2</v>
      </c>
      <c r="ED28" s="38" t="s">
        <v>9</v>
      </c>
      <c r="EE28" s="53">
        <f>IF(ED28="M",0,IF(ED28="I",2,IF(ED28="B",4,IF(ED28="E",5))))</f>
        <v>4</v>
      </c>
      <c r="EF28" s="38" t="s">
        <v>8</v>
      </c>
      <c r="EG28" s="53">
        <f>IF(EF28="M",0,IF(EF28="I",2,IF(EF28="B",4,IF(EF28="E",5))))</f>
        <v>2</v>
      </c>
      <c r="EH28" s="38" t="s">
        <v>9</v>
      </c>
      <c r="EI28" s="53">
        <f>IF(EH28="M",0,IF(EH28="I",2,IF(EH28="B",4,IF(EH28="E",5))))</f>
        <v>4</v>
      </c>
      <c r="EJ28" s="38" t="s">
        <v>8</v>
      </c>
      <c r="EK28" s="53">
        <f>IF(EJ28="M",0,IF(EJ28="I",2,IF(EJ28="B",4,IF(EJ28="E",5))))</f>
        <v>2</v>
      </c>
      <c r="EL28" s="38" t="s">
        <v>7</v>
      </c>
      <c r="EM28" s="53">
        <f>IF(EL28="M",0,IF(EL28="I",2,IF(EL28="B",4,IF(EL28="E",5))))</f>
        <v>0</v>
      </c>
      <c r="EN28" s="38" t="s">
        <v>8</v>
      </c>
      <c r="EO28" s="53">
        <f>IF(EN28="M",0,IF(EN28="I",2,IF(EN28="B",4,IF(EN28="E",5))))</f>
        <v>2</v>
      </c>
      <c r="EP28" s="38" t="s">
        <v>9</v>
      </c>
      <c r="EQ28" s="53">
        <f>IF(EP28="M",0,IF(EP28="I",2,IF(EP28="B",4,IF(EP28="E",5))))</f>
        <v>4</v>
      </c>
      <c r="ER28" s="99">
        <f>+SUM(F28:EQ28)</f>
        <v>230</v>
      </c>
      <c r="ES28" s="54">
        <f>+ER28/$EV$1</f>
        <v>0.647887323943662</v>
      </c>
      <c r="ET28" s="38" t="str">
        <f>IF(ES28&gt;60%,"Autonome","Non Autonome")</f>
        <v>Autonome</v>
      </c>
      <c r="EU28" s="5" t="str">
        <f>1&amp;"/"&amp;MONTH(D28)&amp;"/"&amp;YEAR(D28)</f>
        <v>1/6/2018</v>
      </c>
      <c r="EV28" s="4"/>
    </row>
    <row r="29" spans="1:152" ht="15.75" thickBot="1" x14ac:dyDescent="0.3">
      <c r="A29" s="35" t="s">
        <v>13</v>
      </c>
      <c r="B29" s="35" t="s">
        <v>62</v>
      </c>
      <c r="C29" s="35" t="s">
        <v>63</v>
      </c>
      <c r="D29" s="96">
        <v>43272</v>
      </c>
      <c r="E29" s="35" t="s">
        <v>45</v>
      </c>
      <c r="F29" s="38" t="s">
        <v>9</v>
      </c>
      <c r="G29" s="38">
        <f>IF(F29="M",0,IF(F29="I",2,IF(F29="B",4,IF(F29="E",5))))</f>
        <v>4</v>
      </c>
      <c r="H29" s="38" t="s">
        <v>9</v>
      </c>
      <c r="I29" s="38">
        <f>IF(H29="M",0,IF(H29="I",2,IF(H29="B",4,IF(H29="E",5))))</f>
        <v>4</v>
      </c>
      <c r="J29" s="38" t="s">
        <v>9</v>
      </c>
      <c r="K29" s="38">
        <f>IF(J29="M",0,IF(J29="I",2,IF(J29="B",4,IF(J29="E",5))))</f>
        <v>4</v>
      </c>
      <c r="L29" s="38" t="s">
        <v>9</v>
      </c>
      <c r="M29" s="38">
        <f>IF(L29="M",0,IF(L29="I",2,IF(L29="B",4,IF(L29="E",5))))</f>
        <v>4</v>
      </c>
      <c r="N29" s="38" t="s">
        <v>9</v>
      </c>
      <c r="O29" s="38">
        <f>IF(N29="M",0,IF(N29="I",2,IF(N29="B",4,IF(N29="E",5))))</f>
        <v>4</v>
      </c>
      <c r="P29" s="38" t="s">
        <v>9</v>
      </c>
      <c r="Q29" s="38">
        <f>IF(P29="M",0,IF(P29="I",2,IF(P29="B",4,IF(P29="E",5))))</f>
        <v>4</v>
      </c>
      <c r="R29" s="38" t="s">
        <v>9</v>
      </c>
      <c r="S29" s="38">
        <f>IF(R29="M",0,IF(R29="I",2,IF(R29="B",4,IF(R29="E",5))))</f>
        <v>4</v>
      </c>
      <c r="T29" s="38" t="s">
        <v>10</v>
      </c>
      <c r="U29" s="38">
        <f>IF(T29="M",0,IF(T29="I",2,IF(T29="B",4,IF(T29="E",5))))</f>
        <v>5</v>
      </c>
      <c r="V29" s="38" t="s">
        <v>9</v>
      </c>
      <c r="W29" s="38">
        <f>IF(V29="M",0,IF(V29="I",2,IF(V29="B",4,IF(V29="E",5))))</f>
        <v>4</v>
      </c>
      <c r="X29" s="38" t="s">
        <v>9</v>
      </c>
      <c r="Y29" s="38">
        <f>IF(X29="M",0,IF(X29="I",2,IF(X29="B",4,IF(X29="E",5))))</f>
        <v>4</v>
      </c>
      <c r="Z29" s="38" t="s">
        <v>9</v>
      </c>
      <c r="AA29" s="38">
        <f>IF(Z29="M",0,IF(Z29="I",2,IF(Z29="B",4,IF(Z29="E",5))))</f>
        <v>4</v>
      </c>
      <c r="AB29" s="38" t="s">
        <v>8</v>
      </c>
      <c r="AC29" s="38">
        <f>IF(AB29="M",0,IF(AB29="I",2,IF(AB29="B",4,IF(AB29="E",5))))</f>
        <v>2</v>
      </c>
      <c r="AD29" s="38" t="s">
        <v>9</v>
      </c>
      <c r="AE29" s="38">
        <f>IF(AD29="M",0,IF(AD29="I",2,IF(AD29="B",4,IF(AD29="E",5))))</f>
        <v>4</v>
      </c>
      <c r="AF29" s="38" t="s">
        <v>9</v>
      </c>
      <c r="AG29" s="38">
        <f>IF(AF29="M",0,IF(AF29="I",2,IF(AF29="B",4,IF(AF29="E",5))))</f>
        <v>4</v>
      </c>
      <c r="AH29" s="38" t="s">
        <v>9</v>
      </c>
      <c r="AI29" s="38">
        <f>IF(AH29="M",0,IF(AH29="I",2,IF(AH29="B",4,IF(AH29="E",5))))</f>
        <v>4</v>
      </c>
      <c r="AJ29" s="38" t="s">
        <v>9</v>
      </c>
      <c r="AK29" s="38">
        <f>IF(AJ29="M",0,IF(AJ29="I",2,IF(AJ29="B",4,IF(AJ29="E",5))))</f>
        <v>4</v>
      </c>
      <c r="AL29" s="38" t="s">
        <v>7</v>
      </c>
      <c r="AM29" s="38">
        <f>IF(AL29="M",0,IF(AL29="I",2,IF(AL29="B",4,IF(AL29="E",5))))</f>
        <v>0</v>
      </c>
      <c r="AN29" s="38" t="s">
        <v>9</v>
      </c>
      <c r="AO29" s="38">
        <f>IF(AN29="M",0,IF(AN29="I",2,IF(AN29="B",4,IF(AN29="E",5))))</f>
        <v>4</v>
      </c>
      <c r="AP29" s="38" t="s">
        <v>9</v>
      </c>
      <c r="AQ29" s="38">
        <f>IF(AP29="M",0,IF(AP29="I",2,IF(AP29="B",4,IF(AP29="E",5))))</f>
        <v>4</v>
      </c>
      <c r="AR29" s="38" t="s">
        <v>9</v>
      </c>
      <c r="AS29" s="38">
        <f>IF(AR29="M",0,IF(AR29="I",2,IF(AR29="B",4,IF(AR29="E",5))))</f>
        <v>4</v>
      </c>
      <c r="AT29" s="38" t="s">
        <v>8</v>
      </c>
      <c r="AU29" s="38">
        <f>IF(AT29="M",0,IF(AT29="I",2,IF(AT29="B",4,IF(AT29="E",5))))</f>
        <v>2</v>
      </c>
      <c r="AV29" s="38" t="s">
        <v>8</v>
      </c>
      <c r="AW29" s="38">
        <f>IF(AV29="M",0,IF(AV29="I",2,IF(AV29="B",4,IF(AV29="E",5))))</f>
        <v>2</v>
      </c>
      <c r="AX29" s="38" t="s">
        <v>9</v>
      </c>
      <c r="AY29" s="38">
        <f>IF(AX29="M",0,IF(AX29="I",2,IF(AX29="B",4,IF(AX29="E",5))))</f>
        <v>4</v>
      </c>
      <c r="AZ29" s="38" t="s">
        <v>8</v>
      </c>
      <c r="BA29" s="38">
        <f>IF(AZ29="M",0,IF(AZ29="I",2,IF(AZ29="B",4,IF(AZ29="E",5))))</f>
        <v>2</v>
      </c>
      <c r="BB29" s="38" t="s">
        <v>8</v>
      </c>
      <c r="BC29" s="38">
        <f>IF(BB29="M",0,IF(BB29="I",2,IF(BB29="B",4,IF(BB29="E",5))))</f>
        <v>2</v>
      </c>
      <c r="BD29" s="38" t="s">
        <v>9</v>
      </c>
      <c r="BE29" s="38">
        <f>IF(BD29="M",0,IF(BD29="I",2,IF(BD29="B",4,IF(BD29="E",5))))</f>
        <v>4</v>
      </c>
      <c r="BF29" s="38" t="s">
        <v>9</v>
      </c>
      <c r="BG29" s="38">
        <f>IF(BF29="M",0,IF(BF29="I",2,IF(BF29="B",4,IF(BF29="E",5))))</f>
        <v>4</v>
      </c>
      <c r="BH29" s="38" t="s">
        <v>9</v>
      </c>
      <c r="BI29" s="38">
        <f>IF(BH29="M",0,IF(BH29="I",2,IF(BH29="B",4,IF(BH29="E",5))))</f>
        <v>4</v>
      </c>
      <c r="BJ29" s="38" t="s">
        <v>9</v>
      </c>
      <c r="BK29" s="38">
        <f>IF(BJ29="M",0,IF(BJ29="I",2,IF(BJ29="B",4,IF(BJ29="E",5))))</f>
        <v>4</v>
      </c>
      <c r="BL29" s="38" t="s">
        <v>7</v>
      </c>
      <c r="BM29" s="38">
        <f>IF(BL29="M",0,IF(BL29="I",2,IF(BL29="B",4,IF(BL29="E",5))))</f>
        <v>0</v>
      </c>
      <c r="BN29" s="38" t="s">
        <v>8</v>
      </c>
      <c r="BO29" s="38">
        <f>IF(BN29="M",0,IF(BN29="I",2,IF(BN29="B",4,IF(BN29="E",5))))</f>
        <v>2</v>
      </c>
      <c r="BP29" s="38" t="s">
        <v>9</v>
      </c>
      <c r="BQ29" s="38">
        <f>IF(BP29="M",0,IF(BP29="I",2,IF(BP29="B",4,IF(BP29="E",5))))</f>
        <v>4</v>
      </c>
      <c r="BR29" s="38" t="s">
        <v>9</v>
      </c>
      <c r="BS29" s="38">
        <f>IF(BR29="M",0,IF(BR29="I",2,IF(BR29="B",4,IF(BR29="E",5))))</f>
        <v>4</v>
      </c>
      <c r="BT29" s="38" t="s">
        <v>8</v>
      </c>
      <c r="BU29" s="38">
        <f>IF(BT29="M",0,IF(BT29="I",2,IF(BT29="B",4,IF(BT29="E",5))))</f>
        <v>2</v>
      </c>
      <c r="BV29" s="38" t="s">
        <v>8</v>
      </c>
      <c r="BW29" s="38">
        <f>IF(BV29="M",0,IF(BV29="I",2,IF(BV29="B",4,IF(BV29="E",5))))</f>
        <v>2</v>
      </c>
      <c r="BX29" s="38" t="s">
        <v>9</v>
      </c>
      <c r="BY29" s="38">
        <f>IF(BX29="M",0,IF(BX29="I",2,IF(BX29="B",4,IF(BX29="E",5))))</f>
        <v>4</v>
      </c>
      <c r="BZ29" s="38" t="s">
        <v>8</v>
      </c>
      <c r="CA29" s="38">
        <f>IF(BZ29="M",0,IF(BZ29="I",2,IF(BZ29="B",4,IF(BZ29="E",5))))</f>
        <v>2</v>
      </c>
      <c r="CB29" s="38" t="s">
        <v>9</v>
      </c>
      <c r="CC29" s="38">
        <f>IF(CB29="M",0,IF(CB29="I",2,IF(CB29="B",4,IF(CB29="E",5))))</f>
        <v>4</v>
      </c>
      <c r="CD29" s="38" t="s">
        <v>9</v>
      </c>
      <c r="CE29" s="38">
        <f>IF(CD29="M",0,IF(CD29="I",2,IF(CD29="B",4,IF(CD29="E",5))))</f>
        <v>4</v>
      </c>
      <c r="CF29" s="38" t="s">
        <v>8</v>
      </c>
      <c r="CG29" s="38">
        <f>IF(CF29="M",0,IF(CF29="I",2,IF(CF29="B",4,IF(CF29="E",5))))</f>
        <v>2</v>
      </c>
      <c r="CH29" s="38" t="s">
        <v>7</v>
      </c>
      <c r="CI29" s="38">
        <f>IF(CH29="M",0,IF(CH29="I",2,IF(CH29="B",4,IF(CH29="E",5))))</f>
        <v>0</v>
      </c>
      <c r="CJ29" s="38" t="s">
        <v>7</v>
      </c>
      <c r="CK29" s="38">
        <f>IF(CJ29="M",0,IF(CJ29="I",2,IF(CJ29="B",4,IF(CJ29="E",5))))</f>
        <v>0</v>
      </c>
      <c r="CL29" s="38" t="s">
        <v>9</v>
      </c>
      <c r="CM29" s="38">
        <f>IF(CL29="M",0,IF(CL29="I",2,IF(CL29="B",4,IF(CL29="E",5))))</f>
        <v>4</v>
      </c>
      <c r="CN29" s="38" t="s">
        <v>9</v>
      </c>
      <c r="CO29" s="38">
        <f>IF(CN29="M",0,IF(CN29="I",2,IF(CN29="B",4,IF(CN29="E",5))))</f>
        <v>4</v>
      </c>
      <c r="CP29" s="38" t="s">
        <v>9</v>
      </c>
      <c r="CQ29" s="38">
        <f>IF(CP29="M",0,IF(CP29="I",2,IF(CP29="B",4,IF(CP29="E",5))))</f>
        <v>4</v>
      </c>
      <c r="CR29" s="38" t="s">
        <v>9</v>
      </c>
      <c r="CS29" s="38">
        <f>IF(CR29="M",0,IF(CR29="I",2,IF(CR29="B",4,IF(CR29="E",5))))</f>
        <v>4</v>
      </c>
      <c r="CT29" s="38" t="s">
        <v>9</v>
      </c>
      <c r="CU29" s="38">
        <f>IF(CT29="M",0,IF(CT29="I",2,IF(CT29="B",4,IF(CT29="E",5))))</f>
        <v>4</v>
      </c>
      <c r="CV29" s="38" t="s">
        <v>8</v>
      </c>
      <c r="CW29" s="38">
        <f>IF(CV29="M",0,IF(CV29="I",2,IF(CV29="B",4,IF(CV29="E",5))))</f>
        <v>2</v>
      </c>
      <c r="CX29" s="38" t="s">
        <v>9</v>
      </c>
      <c r="CY29" s="38">
        <f>IF(CX29="M",0,IF(CX29="I",2,IF(CX29="B",4,IF(CX29="E",5))))</f>
        <v>4</v>
      </c>
      <c r="CZ29" s="38" t="s">
        <v>9</v>
      </c>
      <c r="DA29" s="38">
        <f>IF(CZ29="M",0,IF(CZ29="I",2,IF(CZ29="B",4,IF(CZ29="E",5))))</f>
        <v>4</v>
      </c>
      <c r="DB29" s="38" t="s">
        <v>9</v>
      </c>
      <c r="DC29" s="38">
        <f>IF(DB29="M",0,IF(DB29="I",2,IF(DB29="B",4,IF(DB29="E",5))))</f>
        <v>4</v>
      </c>
      <c r="DD29" s="38" t="s">
        <v>9</v>
      </c>
      <c r="DE29" s="38">
        <f>IF(DD29="M",0,IF(DD29="I",2,IF(DD29="B",4,IF(DD29="E",5))))</f>
        <v>4</v>
      </c>
      <c r="DF29" s="38" t="s">
        <v>9</v>
      </c>
      <c r="DG29" s="38">
        <f>IF(DF29="M",0,IF(DF29="I",2,IF(DF29="B",4,IF(DF29="E",5))))</f>
        <v>4</v>
      </c>
      <c r="DH29" s="38" t="s">
        <v>9</v>
      </c>
      <c r="DI29" s="38">
        <f>IF(DH29="M",0,IF(DH29="I",2,IF(DH29="B",4,IF(DH29="E",5))))</f>
        <v>4</v>
      </c>
      <c r="DJ29" s="38" t="s">
        <v>8</v>
      </c>
      <c r="DK29" s="38">
        <f>IF(DJ29="M",0,IF(DJ29="I",2,IF(DJ29="B",4,IF(DJ29="E",5))))</f>
        <v>2</v>
      </c>
      <c r="DL29" s="38" t="s">
        <v>8</v>
      </c>
      <c r="DM29" s="38">
        <f>IF(DL29="M",0,IF(DL29="I",2,IF(DL29="B",4,IF(DL29="E",5))))</f>
        <v>2</v>
      </c>
      <c r="DN29" s="38" t="s">
        <v>8</v>
      </c>
      <c r="DO29" s="38">
        <f>IF(DN29="M",0,IF(DN29="I",2,IF(DN29="B",4,IF(DN29="E",5))))</f>
        <v>2</v>
      </c>
      <c r="DP29" s="38" t="s">
        <v>8</v>
      </c>
      <c r="DQ29" s="38">
        <f>IF(DP29="M",0,IF(DP29="I",2,IF(DP29="B",4,IF(DP29="E",5))))</f>
        <v>2</v>
      </c>
      <c r="DR29" s="38" t="s">
        <v>9</v>
      </c>
      <c r="DS29" s="38">
        <f>IF(DR29="M",0,IF(DR29="I",2,IF(DR29="B",4,IF(DR29="E",5))))</f>
        <v>4</v>
      </c>
      <c r="DT29" s="38" t="s">
        <v>9</v>
      </c>
      <c r="DU29" s="38">
        <f>IF(DT29="M",0,IF(DT29="I",2,IF(DT29="B",4,IF(DT29="E",5))))</f>
        <v>4</v>
      </c>
      <c r="DV29" s="38" t="s">
        <v>9</v>
      </c>
      <c r="DW29" s="38">
        <f>IF(DV29="M",0,IF(DV29="I",2,IF(DV29="B",4,IF(DV29="E",5))))</f>
        <v>4</v>
      </c>
      <c r="DX29" s="38" t="s">
        <v>9</v>
      </c>
      <c r="DY29" s="38">
        <f>IF(DX29="M",0,IF(DX29="I",2,IF(DX29="B",4,IF(DX29="E",5))))</f>
        <v>4</v>
      </c>
      <c r="DZ29" s="38" t="s">
        <v>9</v>
      </c>
      <c r="EA29" s="38">
        <f>IF(DZ29="M",0,IF(DZ29="I",2,IF(DZ29="B",4,IF(DZ29="E",5))))</f>
        <v>4</v>
      </c>
      <c r="EB29" s="38" t="s">
        <v>8</v>
      </c>
      <c r="EC29" s="38">
        <f>IF(EB29="M",0,IF(EB29="I",2,IF(EB29="B",4,IF(EB29="E",5))))</f>
        <v>2</v>
      </c>
      <c r="ED29" s="38" t="s">
        <v>9</v>
      </c>
      <c r="EE29" s="38">
        <f>IF(ED29="M",0,IF(ED29="I",2,IF(ED29="B",4,IF(ED29="E",5))))</f>
        <v>4</v>
      </c>
      <c r="EF29" s="38" t="s">
        <v>8</v>
      </c>
      <c r="EG29" s="38">
        <f>IF(EF29="M",0,IF(EF29="I",2,IF(EF29="B",4,IF(EF29="E",5))))</f>
        <v>2</v>
      </c>
      <c r="EH29" s="38" t="s">
        <v>9</v>
      </c>
      <c r="EI29" s="38">
        <f>IF(EH29="M",0,IF(EH29="I",2,IF(EH29="B",4,IF(EH29="E",5))))</f>
        <v>4</v>
      </c>
      <c r="EJ29" s="38" t="s">
        <v>9</v>
      </c>
      <c r="EK29" s="38">
        <f>IF(EJ29="M",0,IF(EJ29="I",2,IF(EJ29="B",4,IF(EJ29="E",5))))</f>
        <v>4</v>
      </c>
      <c r="EL29" s="38" t="s">
        <v>7</v>
      </c>
      <c r="EM29" s="38">
        <f>IF(EL29="M",0,IF(EL29="I",2,IF(EL29="B",4,IF(EL29="E",5))))</f>
        <v>0</v>
      </c>
      <c r="EN29" s="38" t="s">
        <v>7</v>
      </c>
      <c r="EO29" s="38">
        <f>IF(EN29="M",0,IF(EN29="I",2,IF(EN29="B",4,IF(EN29="E",5))))</f>
        <v>0</v>
      </c>
      <c r="EP29" s="38" t="s">
        <v>8</v>
      </c>
      <c r="EQ29" s="38">
        <f>IF(EP29="M",0,IF(EP29="I",2,IF(EP29="B",4,IF(EP29="E",5))))</f>
        <v>2</v>
      </c>
      <c r="ER29" s="98">
        <f>+SUM(F29:EQ29)</f>
        <v>225</v>
      </c>
      <c r="ES29" s="52">
        <f>+ER29/$EV$1</f>
        <v>0.63380281690140849</v>
      </c>
      <c r="ET29" s="38" t="str">
        <f>IF(ES29&gt;60%,"Autonome","Non Autonome")</f>
        <v>Autonome</v>
      </c>
      <c r="EU29" s="5" t="str">
        <f>1&amp;"/"&amp;MONTH(D29)&amp;"/"&amp;YEAR(D29)</f>
        <v>1/6/2018</v>
      </c>
    </row>
    <row r="30" spans="1:152" ht="15.75" thickBot="1" x14ac:dyDescent="0.3">
      <c r="A30" s="35" t="s">
        <v>13</v>
      </c>
      <c r="B30" s="35" t="s">
        <v>66</v>
      </c>
      <c r="C30" s="35" t="s">
        <v>67</v>
      </c>
      <c r="D30" s="96">
        <v>43272</v>
      </c>
      <c r="E30" s="35" t="s">
        <v>16</v>
      </c>
      <c r="F30" s="38" t="s">
        <v>9</v>
      </c>
      <c r="G30" s="38">
        <f>IF(F30="M",0,IF(F30="I",2,IF(F30="B",4,IF(F30="E",5))))</f>
        <v>4</v>
      </c>
      <c r="H30" s="38" t="s">
        <v>9</v>
      </c>
      <c r="I30" s="38">
        <f>IF(H30="M",0,IF(H30="I",2,IF(H30="B",4,IF(H30="E",5))))</f>
        <v>4</v>
      </c>
      <c r="J30" s="38" t="s">
        <v>9</v>
      </c>
      <c r="K30" s="38">
        <f>IF(J30="M",0,IF(J30="I",2,IF(J30="B",4,IF(J30="E",5))))</f>
        <v>4</v>
      </c>
      <c r="L30" s="38" t="s">
        <v>9</v>
      </c>
      <c r="M30" s="38">
        <f>IF(L30="M",0,IF(L30="I",2,IF(L30="B",4,IF(L30="E",5))))</f>
        <v>4</v>
      </c>
      <c r="N30" s="38" t="s">
        <v>9</v>
      </c>
      <c r="O30" s="38">
        <f>IF(N30="M",0,IF(N30="I",2,IF(N30="B",4,IF(N30="E",5))))</f>
        <v>4</v>
      </c>
      <c r="P30" s="38" t="s">
        <v>9</v>
      </c>
      <c r="Q30" s="38">
        <f>IF(P30="M",0,IF(P30="I",2,IF(P30="B",4,IF(P30="E",5))))</f>
        <v>4</v>
      </c>
      <c r="R30" s="38" t="s">
        <v>9</v>
      </c>
      <c r="S30" s="38">
        <f>IF(R30="M",0,IF(R30="I",2,IF(R30="B",4,IF(R30="E",5))))</f>
        <v>4</v>
      </c>
      <c r="T30" s="38" t="s">
        <v>9</v>
      </c>
      <c r="U30" s="38">
        <f>IF(T30="M",0,IF(T30="I",2,IF(T30="B",4,IF(T30="E",5))))</f>
        <v>4</v>
      </c>
      <c r="V30" s="38" t="s">
        <v>9</v>
      </c>
      <c r="W30" s="38">
        <f>IF(V30="M",0,IF(V30="I",2,IF(V30="B",4,IF(V30="E",5))))</f>
        <v>4</v>
      </c>
      <c r="X30" s="38" t="s">
        <v>8</v>
      </c>
      <c r="Y30" s="38">
        <f>IF(X30="M",0,IF(X30="I",2,IF(X30="B",4,IF(X30="E",5))))</f>
        <v>2</v>
      </c>
      <c r="Z30" s="38" t="s">
        <v>7</v>
      </c>
      <c r="AA30" s="38">
        <f>IF(Z30="M",0,IF(Z30="I",2,IF(Z30="B",4,IF(Z30="E",5))))</f>
        <v>0</v>
      </c>
      <c r="AB30" s="38" t="s">
        <v>9</v>
      </c>
      <c r="AC30" s="38">
        <f>IF(AB30="M",0,IF(AB30="I",2,IF(AB30="B",4,IF(AB30="E",5))))</f>
        <v>4</v>
      </c>
      <c r="AD30" s="38" t="s">
        <v>9</v>
      </c>
      <c r="AE30" s="38">
        <f>IF(AD30="M",0,IF(AD30="I",2,IF(AD30="B",4,IF(AD30="E",5))))</f>
        <v>4</v>
      </c>
      <c r="AF30" s="38" t="s">
        <v>8</v>
      </c>
      <c r="AG30" s="38">
        <f>IF(AF30="M",0,IF(AF30="I",2,IF(AF30="B",4,IF(AF30="E",5))))</f>
        <v>2</v>
      </c>
      <c r="AH30" s="38" t="s">
        <v>9</v>
      </c>
      <c r="AI30" s="38">
        <f>IF(AH30="M",0,IF(AH30="I",2,IF(AH30="B",4,IF(AH30="E",5))))</f>
        <v>4</v>
      </c>
      <c r="AJ30" s="38" t="s">
        <v>9</v>
      </c>
      <c r="AK30" s="38">
        <f>IF(AJ30="M",0,IF(AJ30="I",2,IF(AJ30="B",4,IF(AJ30="E",5))))</f>
        <v>4</v>
      </c>
      <c r="AL30" s="38" t="s">
        <v>7</v>
      </c>
      <c r="AM30" s="38">
        <f>IF(AL30="M",0,IF(AL30="I",2,IF(AL30="B",4,IF(AL30="E",5))))</f>
        <v>0</v>
      </c>
      <c r="AN30" s="38" t="s">
        <v>9</v>
      </c>
      <c r="AO30" s="38">
        <f>IF(AN30="M",0,IF(AN30="I",2,IF(AN30="B",4,IF(AN30="E",5))))</f>
        <v>4</v>
      </c>
      <c r="AP30" s="38" t="s">
        <v>9</v>
      </c>
      <c r="AQ30" s="38">
        <f>IF(AP30="M",0,IF(AP30="I",2,IF(AP30="B",4,IF(AP30="E",5))))</f>
        <v>4</v>
      </c>
      <c r="AR30" s="38" t="s">
        <v>8</v>
      </c>
      <c r="AS30" s="38">
        <f>IF(AR30="M",0,IF(AR30="I",2,IF(AR30="B",4,IF(AR30="E",5))))</f>
        <v>2</v>
      </c>
      <c r="AT30" s="38" t="s">
        <v>8</v>
      </c>
      <c r="AU30" s="38">
        <f>IF(AT30="M",0,IF(AT30="I",2,IF(AT30="B",4,IF(AT30="E",5))))</f>
        <v>2</v>
      </c>
      <c r="AV30" s="38" t="s">
        <v>8</v>
      </c>
      <c r="AW30" s="38">
        <f>IF(AV30="M",0,IF(AV30="I",2,IF(AV30="B",4,IF(AV30="E",5))))</f>
        <v>2</v>
      </c>
      <c r="AX30" s="38" t="s">
        <v>9</v>
      </c>
      <c r="AY30" s="38">
        <f>IF(AX30="M",0,IF(AX30="I",2,IF(AX30="B",4,IF(AX30="E",5))))</f>
        <v>4</v>
      </c>
      <c r="AZ30" s="38" t="s">
        <v>9</v>
      </c>
      <c r="BA30" s="38">
        <f>IF(AZ30="M",0,IF(AZ30="I",2,IF(AZ30="B",4,IF(AZ30="E",5))))</f>
        <v>4</v>
      </c>
      <c r="BB30" s="38" t="s">
        <v>9</v>
      </c>
      <c r="BC30" s="38">
        <f>IF(BB30="M",0,IF(BB30="I",2,IF(BB30="B",4,IF(BB30="E",5))))</f>
        <v>4</v>
      </c>
      <c r="BD30" s="38" t="s">
        <v>9</v>
      </c>
      <c r="BE30" s="38">
        <f>IF(BD30="M",0,IF(BD30="I",2,IF(BD30="B",4,IF(BD30="E",5))))</f>
        <v>4</v>
      </c>
      <c r="BF30" s="38" t="s">
        <v>9</v>
      </c>
      <c r="BG30" s="38">
        <f>IF(BF30="M",0,IF(BF30="I",2,IF(BF30="B",4,IF(BF30="E",5))))</f>
        <v>4</v>
      </c>
      <c r="BH30" s="38" t="s">
        <v>9</v>
      </c>
      <c r="BI30" s="38">
        <f>IF(BH30="M",0,IF(BH30="I",2,IF(BH30="B",4,IF(BH30="E",5))))</f>
        <v>4</v>
      </c>
      <c r="BJ30" s="38" t="s">
        <v>9</v>
      </c>
      <c r="BK30" s="38">
        <f>IF(BJ30="M",0,IF(BJ30="I",2,IF(BJ30="B",4,IF(BJ30="E",5))))</f>
        <v>4</v>
      </c>
      <c r="BL30" s="38" t="s">
        <v>9</v>
      </c>
      <c r="BM30" s="38">
        <f>IF(BL30="M",0,IF(BL30="I",2,IF(BL30="B",4,IF(BL30="E",5))))</f>
        <v>4</v>
      </c>
      <c r="BN30" s="38" t="s">
        <v>9</v>
      </c>
      <c r="BO30" s="38">
        <f>IF(BN30="M",0,IF(BN30="I",2,IF(BN30="B",4,IF(BN30="E",5))))</f>
        <v>4</v>
      </c>
      <c r="BP30" s="38" t="s">
        <v>9</v>
      </c>
      <c r="BQ30" s="38">
        <f>IF(BP30="M",0,IF(BP30="I",2,IF(BP30="B",4,IF(BP30="E",5))))</f>
        <v>4</v>
      </c>
      <c r="BR30" s="38" t="s">
        <v>9</v>
      </c>
      <c r="BS30" s="38">
        <f>IF(BR30="M",0,IF(BR30="I",2,IF(BR30="B",4,IF(BR30="E",5))))</f>
        <v>4</v>
      </c>
      <c r="BT30" s="38" t="s">
        <v>9</v>
      </c>
      <c r="BU30" s="38">
        <f>IF(BT30="M",0,IF(BT30="I",2,IF(BT30="B",4,IF(BT30="E",5))))</f>
        <v>4</v>
      </c>
      <c r="BV30" s="38" t="s">
        <v>9</v>
      </c>
      <c r="BW30" s="38">
        <f>IF(BV30="M",0,IF(BV30="I",2,IF(BV30="B",4,IF(BV30="E",5))))</f>
        <v>4</v>
      </c>
      <c r="BX30" s="38" t="s">
        <v>9</v>
      </c>
      <c r="BY30" s="38">
        <f>IF(BX30="M",0,IF(BX30="I",2,IF(BX30="B",4,IF(BX30="E",5))))</f>
        <v>4</v>
      </c>
      <c r="BZ30" s="38" t="s">
        <v>8</v>
      </c>
      <c r="CA30" s="38">
        <f>IF(BZ30="M",0,IF(BZ30="I",2,IF(BZ30="B",4,IF(BZ30="E",5))))</f>
        <v>2</v>
      </c>
      <c r="CB30" s="38" t="s">
        <v>9</v>
      </c>
      <c r="CC30" s="38">
        <f>IF(CB30="M",0,IF(CB30="I",2,IF(CB30="B",4,IF(CB30="E",5))))</f>
        <v>4</v>
      </c>
      <c r="CD30" s="38" t="s">
        <v>9</v>
      </c>
      <c r="CE30" s="38">
        <f>IF(CD30="M",0,IF(CD30="I",2,IF(CD30="B",4,IF(CD30="E",5))))</f>
        <v>4</v>
      </c>
      <c r="CF30" s="38" t="s">
        <v>7</v>
      </c>
      <c r="CG30" s="38">
        <f>IF(CF30="M",0,IF(CF30="I",2,IF(CF30="B",4,IF(CF30="E",5))))</f>
        <v>0</v>
      </c>
      <c r="CH30" s="38" t="s">
        <v>9</v>
      </c>
      <c r="CI30" s="38">
        <f>IF(CH30="M",0,IF(CH30="I",2,IF(CH30="B",4,IF(CH30="E",5))))</f>
        <v>4</v>
      </c>
      <c r="CJ30" s="38" t="s">
        <v>7</v>
      </c>
      <c r="CK30" s="38">
        <f>IF(CJ30="M",0,IF(CJ30="I",2,IF(CJ30="B",4,IF(CJ30="E",5))))</f>
        <v>0</v>
      </c>
      <c r="CL30" s="38" t="s">
        <v>8</v>
      </c>
      <c r="CM30" s="38">
        <f>IF(CL30="M",0,IF(CL30="I",2,IF(CL30="B",4,IF(CL30="E",5))))</f>
        <v>2</v>
      </c>
      <c r="CN30" s="38" t="s">
        <v>9</v>
      </c>
      <c r="CO30" s="38">
        <f>IF(CN30="M",0,IF(CN30="I",2,IF(CN30="B",4,IF(CN30="E",5))))</f>
        <v>4</v>
      </c>
      <c r="CP30" s="38" t="s">
        <v>9</v>
      </c>
      <c r="CQ30" s="38">
        <f>IF(CP30="M",0,IF(CP30="I",2,IF(CP30="B",4,IF(CP30="E",5))))</f>
        <v>4</v>
      </c>
      <c r="CR30" s="38" t="s">
        <v>9</v>
      </c>
      <c r="CS30" s="38">
        <f>IF(CR30="M",0,IF(CR30="I",2,IF(CR30="B",4,IF(CR30="E",5))))</f>
        <v>4</v>
      </c>
      <c r="CT30" s="38" t="s">
        <v>9</v>
      </c>
      <c r="CU30" s="38">
        <f>IF(CT30="M",0,IF(CT30="I",2,IF(CT30="B",4,IF(CT30="E",5))))</f>
        <v>4</v>
      </c>
      <c r="CV30" s="38" t="s">
        <v>8</v>
      </c>
      <c r="CW30" s="38">
        <f>IF(CV30="M",0,IF(CV30="I",2,IF(CV30="B",4,IF(CV30="E",5))))</f>
        <v>2</v>
      </c>
      <c r="CX30" s="38" t="s">
        <v>9</v>
      </c>
      <c r="CY30" s="38">
        <f>IF(CX30="M",0,IF(CX30="I",2,IF(CX30="B",4,IF(CX30="E",5))))</f>
        <v>4</v>
      </c>
      <c r="CZ30" s="38" t="s">
        <v>9</v>
      </c>
      <c r="DA30" s="38">
        <f>IF(CZ30="M",0,IF(CZ30="I",2,IF(CZ30="B",4,IF(CZ30="E",5))))</f>
        <v>4</v>
      </c>
      <c r="DB30" s="38" t="s">
        <v>8</v>
      </c>
      <c r="DC30" s="38">
        <f>IF(DB30="M",0,IF(DB30="I",2,IF(DB30="B",4,IF(DB30="E",5))))</f>
        <v>2</v>
      </c>
      <c r="DD30" s="38" t="s">
        <v>8</v>
      </c>
      <c r="DE30" s="38">
        <f>IF(DD30="M",0,IF(DD30="I",2,IF(DD30="B",4,IF(DD30="E",5))))</f>
        <v>2</v>
      </c>
      <c r="DF30" s="38" t="s">
        <v>9</v>
      </c>
      <c r="DG30" s="38">
        <f>IF(DF30="M",0,IF(DF30="I",2,IF(DF30="B",4,IF(DF30="E",5))))</f>
        <v>4</v>
      </c>
      <c r="DH30" s="38" t="s">
        <v>9</v>
      </c>
      <c r="DI30" s="38">
        <f>IF(DH30="M",0,IF(DH30="I",2,IF(DH30="B",4,IF(DH30="E",5))))</f>
        <v>4</v>
      </c>
      <c r="DJ30" s="38" t="s">
        <v>9</v>
      </c>
      <c r="DK30" s="38">
        <f>IF(DJ30="M",0,IF(DJ30="I",2,IF(DJ30="B",4,IF(DJ30="E",5))))</f>
        <v>4</v>
      </c>
      <c r="DL30" s="38" t="s">
        <v>8</v>
      </c>
      <c r="DM30" s="38">
        <f>IF(DL30="M",0,IF(DL30="I",2,IF(DL30="B",4,IF(DL30="E",5))))</f>
        <v>2</v>
      </c>
      <c r="DN30" s="38" t="s">
        <v>8</v>
      </c>
      <c r="DO30" s="38">
        <f>IF(DN30="M",0,IF(DN30="I",2,IF(DN30="B",4,IF(DN30="E",5))))</f>
        <v>2</v>
      </c>
      <c r="DP30" s="38" t="s">
        <v>8</v>
      </c>
      <c r="DQ30" s="38">
        <f>IF(DP30="M",0,IF(DP30="I",2,IF(DP30="B",4,IF(DP30="E",5))))</f>
        <v>2</v>
      </c>
      <c r="DR30" s="38" t="s">
        <v>8</v>
      </c>
      <c r="DS30" s="38">
        <f>IF(DR30="M",0,IF(DR30="I",2,IF(DR30="B",4,IF(DR30="E",5))))</f>
        <v>2</v>
      </c>
      <c r="DT30" s="38" t="s">
        <v>9</v>
      </c>
      <c r="DU30" s="38">
        <f>IF(DT30="M",0,IF(DT30="I",2,IF(DT30="B",4,IF(DT30="E",5))))</f>
        <v>4</v>
      </c>
      <c r="DV30" s="38" t="s">
        <v>9</v>
      </c>
      <c r="DW30" s="38">
        <f>IF(DV30="M",0,IF(DV30="I",2,IF(DV30="B",4,IF(DV30="E",5))))</f>
        <v>4</v>
      </c>
      <c r="DX30" s="38" t="s">
        <v>9</v>
      </c>
      <c r="DY30" s="38">
        <f>IF(DX30="M",0,IF(DX30="I",2,IF(DX30="B",4,IF(DX30="E",5))))</f>
        <v>4</v>
      </c>
      <c r="DZ30" s="38" t="s">
        <v>9</v>
      </c>
      <c r="EA30" s="38">
        <f>IF(DZ30="M",0,IF(DZ30="I",2,IF(DZ30="B",4,IF(DZ30="E",5))))</f>
        <v>4</v>
      </c>
      <c r="EB30" s="38" t="s">
        <v>7</v>
      </c>
      <c r="EC30" s="38">
        <f>IF(EB30="M",0,IF(EB30="I",2,IF(EB30="B",4,IF(EB30="E",5))))</f>
        <v>0</v>
      </c>
      <c r="ED30" s="38" t="s">
        <v>9</v>
      </c>
      <c r="EE30" s="38">
        <f>IF(ED30="M",0,IF(ED30="I",2,IF(ED30="B",4,IF(ED30="E",5))))</f>
        <v>4</v>
      </c>
      <c r="EF30" s="38" t="s">
        <v>9</v>
      </c>
      <c r="EG30" s="38">
        <f>IF(EF30="M",0,IF(EF30="I",2,IF(EF30="B",4,IF(EF30="E",5))))</f>
        <v>4</v>
      </c>
      <c r="EH30" s="38" t="s">
        <v>9</v>
      </c>
      <c r="EI30" s="38">
        <f>IF(EH30="M",0,IF(EH30="I",2,IF(EH30="B",4,IF(EH30="E",5))))</f>
        <v>4</v>
      </c>
      <c r="EJ30" s="38" t="s">
        <v>7</v>
      </c>
      <c r="EK30" s="38">
        <f>IF(EJ30="M",0,IF(EJ30="I",2,IF(EJ30="B",4,IF(EJ30="E",5))))</f>
        <v>0</v>
      </c>
      <c r="EL30" s="38" t="s">
        <v>8</v>
      </c>
      <c r="EM30" s="38">
        <f>IF(EL30="M",0,IF(EL30="I",2,IF(EL30="B",4,IF(EL30="E",5))))</f>
        <v>2</v>
      </c>
      <c r="EN30" s="38" t="s">
        <v>8</v>
      </c>
      <c r="EO30" s="38">
        <f>IF(EN30="M",0,IF(EN30="I",2,IF(EN30="B",4,IF(EN30="E",5))))</f>
        <v>2</v>
      </c>
      <c r="EP30" s="38" t="s">
        <v>9</v>
      </c>
      <c r="EQ30" s="38">
        <f>IF(EP30="M",0,IF(EP30="I",2,IF(EP30="B",4,IF(EP30="E",5))))</f>
        <v>4</v>
      </c>
      <c r="ER30" s="98">
        <f>+SUM(F30:EQ30)</f>
        <v>228</v>
      </c>
      <c r="ES30" s="52">
        <f>+ER30/$EV$1</f>
        <v>0.6422535211267606</v>
      </c>
      <c r="ET30" s="38" t="str">
        <f>IF(ES30&gt;60%,"Autonome","Non Autonome")</f>
        <v>Autonome</v>
      </c>
      <c r="EU30" s="5" t="str">
        <f>1&amp;"/"&amp;MONTH(D30)&amp;"/"&amp;YEAR(D30)</f>
        <v>1/6/2018</v>
      </c>
    </row>
    <row r="31" spans="1:152" ht="15.75" thickBot="1" x14ac:dyDescent="0.3">
      <c r="A31" s="35" t="s">
        <v>71</v>
      </c>
      <c r="B31" s="35" t="s">
        <v>77</v>
      </c>
      <c r="C31" s="35" t="s">
        <v>73</v>
      </c>
      <c r="D31" s="96">
        <v>43272</v>
      </c>
      <c r="E31" s="35" t="s">
        <v>74</v>
      </c>
      <c r="F31" s="38" t="s">
        <v>10</v>
      </c>
      <c r="G31" s="38">
        <f>IF(F31="M",0,IF(F31="I",2,IF(F31="B",4,IF(F31="E",5))))</f>
        <v>5</v>
      </c>
      <c r="H31" s="38" t="s">
        <v>9</v>
      </c>
      <c r="I31" s="38">
        <f>IF(H31="M",0,IF(H31="I",2,IF(H31="B",4,IF(H31="E",5))))</f>
        <v>4</v>
      </c>
      <c r="J31" s="38" t="s">
        <v>8</v>
      </c>
      <c r="K31" s="38">
        <f>IF(J31="M",0,IF(J31="I",2,IF(J31="B",4,IF(J31="E",5))))</f>
        <v>2</v>
      </c>
      <c r="L31" s="38" t="s">
        <v>9</v>
      </c>
      <c r="M31" s="38">
        <f>IF(L31="M",0,IF(L31="I",2,IF(L31="B",4,IF(L31="E",5))))</f>
        <v>4</v>
      </c>
      <c r="N31" s="38" t="s">
        <v>10</v>
      </c>
      <c r="O31" s="38">
        <f>IF(N31="M",0,IF(N31="I",2,IF(N31="B",4,IF(N31="E",5))))</f>
        <v>5</v>
      </c>
      <c r="P31" s="38" t="s">
        <v>8</v>
      </c>
      <c r="Q31" s="38">
        <f>IF(P31="M",0,IF(P31="I",2,IF(P31="B",4,IF(P31="E",5))))</f>
        <v>2</v>
      </c>
      <c r="R31" s="38" t="s">
        <v>9</v>
      </c>
      <c r="S31" s="38">
        <f>IF(R31="M",0,IF(R31="I",2,IF(R31="B",4,IF(R31="E",5))))</f>
        <v>4</v>
      </c>
      <c r="T31" s="38" t="s">
        <v>9</v>
      </c>
      <c r="U31" s="38">
        <f>IF(T31="M",0,IF(T31="I",2,IF(T31="B",4,IF(T31="E",5))))</f>
        <v>4</v>
      </c>
      <c r="V31" s="38" t="s">
        <v>9</v>
      </c>
      <c r="W31" s="38">
        <f>IF(V31="M",0,IF(V31="I",2,IF(V31="B",4,IF(V31="E",5))))</f>
        <v>4</v>
      </c>
      <c r="X31" s="38" t="s">
        <v>9</v>
      </c>
      <c r="Y31" s="38">
        <f>IF(X31="M",0,IF(X31="I",2,IF(X31="B",4,IF(X31="E",5))))</f>
        <v>4</v>
      </c>
      <c r="Z31" s="38" t="s">
        <v>9</v>
      </c>
      <c r="AA31" s="38">
        <f>IF(Z31="M",0,IF(Z31="I",2,IF(Z31="B",4,IF(Z31="E",5))))</f>
        <v>4</v>
      </c>
      <c r="AB31" s="38" t="s">
        <v>9</v>
      </c>
      <c r="AC31" s="38">
        <f>IF(AB31="M",0,IF(AB31="I",2,IF(AB31="B",4,IF(AB31="E",5))))</f>
        <v>4</v>
      </c>
      <c r="AD31" s="38" t="s">
        <v>9</v>
      </c>
      <c r="AE31" s="38">
        <f>IF(AD31="M",0,IF(AD31="I",2,IF(AD31="B",4,IF(AD31="E",5))))</f>
        <v>4</v>
      </c>
      <c r="AF31" s="38" t="s">
        <v>8</v>
      </c>
      <c r="AG31" s="38">
        <f>IF(AF31="M",0,IF(AF31="I",2,IF(AF31="B",4,IF(AF31="E",5))))</f>
        <v>2</v>
      </c>
      <c r="AH31" s="38" t="s">
        <v>9</v>
      </c>
      <c r="AI31" s="38">
        <f>IF(AH31="M",0,IF(AH31="I",2,IF(AH31="B",4,IF(AH31="E",5))))</f>
        <v>4</v>
      </c>
      <c r="AJ31" s="38" t="s">
        <v>7</v>
      </c>
      <c r="AK31" s="38">
        <f>IF(AJ31="M",0,IF(AJ31="I",2,IF(AJ31="B",4,IF(AJ31="E",5))))</f>
        <v>0</v>
      </c>
      <c r="AL31" s="38" t="s">
        <v>7</v>
      </c>
      <c r="AM31" s="38">
        <f>IF(AL31="M",0,IF(AL31="I",2,IF(AL31="B",4,IF(AL31="E",5))))</f>
        <v>0</v>
      </c>
      <c r="AN31" s="38" t="s">
        <v>9</v>
      </c>
      <c r="AO31" s="38">
        <f>IF(AN31="M",0,IF(AN31="I",2,IF(AN31="B",4,IF(AN31="E",5))))</f>
        <v>4</v>
      </c>
      <c r="AP31" s="38" t="s">
        <v>9</v>
      </c>
      <c r="AQ31" s="38">
        <f>IF(AP31="M",0,IF(AP31="I",2,IF(AP31="B",4,IF(AP31="E",5))))</f>
        <v>4</v>
      </c>
      <c r="AR31" s="38" t="s">
        <v>9</v>
      </c>
      <c r="AS31" s="38">
        <f>IF(AR31="M",0,IF(AR31="I",2,IF(AR31="B",4,IF(AR31="E",5))))</f>
        <v>4</v>
      </c>
      <c r="AT31" s="38" t="s">
        <v>9</v>
      </c>
      <c r="AU31" s="38">
        <f>IF(AT31="M",0,IF(AT31="I",2,IF(AT31="B",4,IF(AT31="E",5))))</f>
        <v>4</v>
      </c>
      <c r="AV31" s="38" t="s">
        <v>9</v>
      </c>
      <c r="AW31" s="38">
        <f>IF(AV31="M",0,IF(AV31="I",2,IF(AV31="B",4,IF(AV31="E",5))))</f>
        <v>4</v>
      </c>
      <c r="AX31" s="38" t="s">
        <v>8</v>
      </c>
      <c r="AY31" s="38">
        <f>IF(AX31="M",0,IF(AX31="I",2,IF(AX31="B",4,IF(AX31="E",5))))</f>
        <v>2</v>
      </c>
      <c r="AZ31" s="38" t="s">
        <v>9</v>
      </c>
      <c r="BA31" s="38">
        <f>IF(AZ31="M",0,IF(AZ31="I",2,IF(AZ31="B",4,IF(AZ31="E",5))))</f>
        <v>4</v>
      </c>
      <c r="BB31" s="38" t="s">
        <v>9</v>
      </c>
      <c r="BC31" s="38">
        <f>IF(BB31="M",0,IF(BB31="I",2,IF(BB31="B",4,IF(BB31="E",5))))</f>
        <v>4</v>
      </c>
      <c r="BD31" s="38" t="s">
        <v>9</v>
      </c>
      <c r="BE31" s="38">
        <f>IF(BD31="M",0,IF(BD31="I",2,IF(BD31="B",4,IF(BD31="E",5))))</f>
        <v>4</v>
      </c>
      <c r="BF31" s="38" t="s">
        <v>9</v>
      </c>
      <c r="BG31" s="38">
        <f>IF(BF31="M",0,IF(BF31="I",2,IF(BF31="B",4,IF(BF31="E",5))))</f>
        <v>4</v>
      </c>
      <c r="BH31" s="38" t="s">
        <v>9</v>
      </c>
      <c r="BI31" s="38">
        <f>IF(BH31="M",0,IF(BH31="I",2,IF(BH31="B",4,IF(BH31="E",5))))</f>
        <v>4</v>
      </c>
      <c r="BJ31" s="38" t="s">
        <v>9</v>
      </c>
      <c r="BK31" s="38">
        <f>IF(BJ31="M",0,IF(BJ31="I",2,IF(BJ31="B",4,IF(BJ31="E",5))))</f>
        <v>4</v>
      </c>
      <c r="BL31" s="38" t="s">
        <v>9</v>
      </c>
      <c r="BM31" s="38">
        <f>IF(BL31="M",0,IF(BL31="I",2,IF(BL31="B",4,IF(BL31="E",5))))</f>
        <v>4</v>
      </c>
      <c r="BN31" s="38" t="s">
        <v>9</v>
      </c>
      <c r="BO31" s="38">
        <f>IF(BN31="M",0,IF(BN31="I",2,IF(BN31="B",4,IF(BN31="E",5))))</f>
        <v>4</v>
      </c>
      <c r="BP31" s="38" t="s">
        <v>8</v>
      </c>
      <c r="BQ31" s="38">
        <f>IF(BP31="M",0,IF(BP31="I",2,IF(BP31="B",4,IF(BP31="E",5))))</f>
        <v>2</v>
      </c>
      <c r="BR31" s="38" t="s">
        <v>9</v>
      </c>
      <c r="BS31" s="38">
        <f>IF(BR31="M",0,IF(BR31="I",2,IF(BR31="B",4,IF(BR31="E",5))))</f>
        <v>4</v>
      </c>
      <c r="BT31" s="38" t="s">
        <v>9</v>
      </c>
      <c r="BU31" s="38">
        <f>IF(BT31="M",0,IF(BT31="I",2,IF(BT31="B",4,IF(BT31="E",5))))</f>
        <v>4</v>
      </c>
      <c r="BV31" s="38" t="s">
        <v>9</v>
      </c>
      <c r="BW31" s="38">
        <f>IF(BV31="M",0,IF(BV31="I",2,IF(BV31="B",4,IF(BV31="E",5))))</f>
        <v>4</v>
      </c>
      <c r="BX31" s="38" t="s">
        <v>9</v>
      </c>
      <c r="BY31" s="38">
        <f>IF(BX31="M",0,IF(BX31="I",2,IF(BX31="B",4,IF(BX31="E",5))))</f>
        <v>4</v>
      </c>
      <c r="BZ31" s="38" t="s">
        <v>10</v>
      </c>
      <c r="CA31" s="38">
        <f>IF(BZ31="M",0,IF(BZ31="I",2,IF(BZ31="B",4,IF(BZ31="E",5))))</f>
        <v>5</v>
      </c>
      <c r="CB31" s="38" t="s">
        <v>8</v>
      </c>
      <c r="CC31" s="38">
        <f>IF(CB31="M",0,IF(CB31="I",2,IF(CB31="B",4,IF(CB31="E",5))))</f>
        <v>2</v>
      </c>
      <c r="CD31" s="38" t="s">
        <v>9</v>
      </c>
      <c r="CE31" s="38">
        <f>IF(CD31="M",0,IF(CD31="I",2,IF(CD31="B",4,IF(CD31="E",5))))</f>
        <v>4</v>
      </c>
      <c r="CF31" s="38" t="s">
        <v>9</v>
      </c>
      <c r="CG31" s="38">
        <f>IF(CF31="M",0,IF(CF31="I",2,IF(CF31="B",4,IF(CF31="E",5))))</f>
        <v>4</v>
      </c>
      <c r="CH31" s="38" t="s">
        <v>9</v>
      </c>
      <c r="CI31" s="38">
        <f>IF(CH31="M",0,IF(CH31="I",2,IF(CH31="B",4,IF(CH31="E",5))))</f>
        <v>4</v>
      </c>
      <c r="CJ31" s="38" t="s">
        <v>8</v>
      </c>
      <c r="CK31" s="38">
        <f>IF(CJ31="M",0,IF(CJ31="I",2,IF(CJ31="B",4,IF(CJ31="E",5))))</f>
        <v>2</v>
      </c>
      <c r="CL31" s="38" t="s">
        <v>9</v>
      </c>
      <c r="CM31" s="38">
        <f>IF(CL31="M",0,IF(CL31="I",2,IF(CL31="B",4,IF(CL31="E",5))))</f>
        <v>4</v>
      </c>
      <c r="CN31" s="38" t="s">
        <v>9</v>
      </c>
      <c r="CO31" s="38">
        <f>IF(CN31="M",0,IF(CN31="I",2,IF(CN31="B",4,IF(CN31="E",5))))</f>
        <v>4</v>
      </c>
      <c r="CP31" s="38" t="s">
        <v>9</v>
      </c>
      <c r="CQ31" s="38">
        <f>IF(CP31="M",0,IF(CP31="I",2,IF(CP31="B",4,IF(CP31="E",5))))</f>
        <v>4</v>
      </c>
      <c r="CR31" s="38" t="s">
        <v>9</v>
      </c>
      <c r="CS31" s="38">
        <f>IF(CR31="M",0,IF(CR31="I",2,IF(CR31="B",4,IF(CR31="E",5))))</f>
        <v>4</v>
      </c>
      <c r="CT31" s="38" t="s">
        <v>9</v>
      </c>
      <c r="CU31" s="38">
        <f>IF(CT31="M",0,IF(CT31="I",2,IF(CT31="B",4,IF(CT31="E",5))))</f>
        <v>4</v>
      </c>
      <c r="CV31" s="38" t="s">
        <v>9</v>
      </c>
      <c r="CW31" s="38">
        <f>IF(CV31="M",0,IF(CV31="I",2,IF(CV31="B",4,IF(CV31="E",5))))</f>
        <v>4</v>
      </c>
      <c r="CX31" s="38" t="s">
        <v>9</v>
      </c>
      <c r="CY31" s="38">
        <f>IF(CX31="M",0,IF(CX31="I",2,IF(CX31="B",4,IF(CX31="E",5))))</f>
        <v>4</v>
      </c>
      <c r="CZ31" s="38" t="s">
        <v>9</v>
      </c>
      <c r="DA31" s="38">
        <f>IF(CZ31="M",0,IF(CZ31="I",2,IF(CZ31="B",4,IF(CZ31="E",5))))</f>
        <v>4</v>
      </c>
      <c r="DB31" s="38" t="s">
        <v>9</v>
      </c>
      <c r="DC31" s="38">
        <f>IF(DB31="M",0,IF(DB31="I",2,IF(DB31="B",4,IF(DB31="E",5))))</f>
        <v>4</v>
      </c>
      <c r="DD31" s="38" t="s">
        <v>9</v>
      </c>
      <c r="DE31" s="38">
        <f>IF(DD31="M",0,IF(DD31="I",2,IF(DD31="B",4,IF(DD31="E",5))))</f>
        <v>4</v>
      </c>
      <c r="DF31" s="38" t="s">
        <v>9</v>
      </c>
      <c r="DG31" s="38">
        <f>IF(DF31="M",0,IF(DF31="I",2,IF(DF31="B",4,IF(DF31="E",5))))</f>
        <v>4</v>
      </c>
      <c r="DH31" s="38" t="s">
        <v>9</v>
      </c>
      <c r="DI31" s="38">
        <f>IF(DH31="M",0,IF(DH31="I",2,IF(DH31="B",4,IF(DH31="E",5))))</f>
        <v>4</v>
      </c>
      <c r="DJ31" s="38" t="s">
        <v>9</v>
      </c>
      <c r="DK31" s="38">
        <f>IF(DJ31="M",0,IF(DJ31="I",2,IF(DJ31="B",4,IF(DJ31="E",5))))</f>
        <v>4</v>
      </c>
      <c r="DL31" s="38" t="s">
        <v>9</v>
      </c>
      <c r="DM31" s="38">
        <f>IF(DL31="M",0,IF(DL31="I",2,IF(DL31="B",4,IF(DL31="E",5))))</f>
        <v>4</v>
      </c>
      <c r="DN31" s="38" t="s">
        <v>9</v>
      </c>
      <c r="DO31" s="38">
        <f>IF(DN31="M",0,IF(DN31="I",2,IF(DN31="B",4,IF(DN31="E",5))))</f>
        <v>4</v>
      </c>
      <c r="DP31" s="38" t="s">
        <v>9</v>
      </c>
      <c r="DQ31" s="38">
        <f>IF(DP31="M",0,IF(DP31="I",2,IF(DP31="B",4,IF(DP31="E",5))))</f>
        <v>4</v>
      </c>
      <c r="DR31" s="38" t="s">
        <v>9</v>
      </c>
      <c r="DS31" s="38">
        <f>IF(DR31="M",0,IF(DR31="I",2,IF(DR31="B",4,IF(DR31="E",5))))</f>
        <v>4</v>
      </c>
      <c r="DT31" s="38" t="s">
        <v>9</v>
      </c>
      <c r="DU31" s="38">
        <f>IF(DT31="M",0,IF(DT31="I",2,IF(DT31="B",4,IF(DT31="E",5))))</f>
        <v>4</v>
      </c>
      <c r="DV31" s="38" t="s">
        <v>7</v>
      </c>
      <c r="DW31" s="38">
        <f>IF(DV31="M",0,IF(DV31="I",2,IF(DV31="B",4,IF(DV31="E",5))))</f>
        <v>0</v>
      </c>
      <c r="DX31" s="38" t="s">
        <v>7</v>
      </c>
      <c r="DY31" s="38">
        <f>IF(DX31="M",0,IF(DX31="I",2,IF(DX31="B",4,IF(DX31="E",5))))</f>
        <v>0</v>
      </c>
      <c r="DZ31" s="38" t="s">
        <v>9</v>
      </c>
      <c r="EA31" s="38">
        <f>IF(DZ31="M",0,IF(DZ31="I",2,IF(DZ31="B",4,IF(DZ31="E",5))))</f>
        <v>4</v>
      </c>
      <c r="EB31" s="38" t="s">
        <v>7</v>
      </c>
      <c r="EC31" s="38">
        <f>IF(EB31="M",0,IF(EB31="I",2,IF(EB31="B",4,IF(EB31="E",5))))</f>
        <v>0</v>
      </c>
      <c r="ED31" s="38" t="s">
        <v>9</v>
      </c>
      <c r="EE31" s="38">
        <f>IF(ED31="M",0,IF(ED31="I",2,IF(ED31="B",4,IF(ED31="E",5))))</f>
        <v>4</v>
      </c>
      <c r="EF31" s="38" t="s">
        <v>9</v>
      </c>
      <c r="EG31" s="38">
        <f>IF(EF31="M",0,IF(EF31="I",2,IF(EF31="B",4,IF(EF31="E",5))))</f>
        <v>4</v>
      </c>
      <c r="EH31" s="38" t="s">
        <v>9</v>
      </c>
      <c r="EI31" s="38">
        <f>IF(EH31="M",0,IF(EH31="I",2,IF(EH31="B",4,IF(EH31="E",5))))</f>
        <v>4</v>
      </c>
      <c r="EJ31" s="38" t="s">
        <v>9</v>
      </c>
      <c r="EK31" s="38">
        <f>IF(EJ31="M",0,IF(EJ31="I",2,IF(EJ31="B",4,IF(EJ31="E",5))))</f>
        <v>4</v>
      </c>
      <c r="EL31" s="38" t="s">
        <v>7</v>
      </c>
      <c r="EM31" s="38">
        <f>IF(EL31="M",0,IF(EL31="I",2,IF(EL31="B",4,IF(EL31="E",5))))</f>
        <v>0</v>
      </c>
      <c r="EN31" s="38" t="s">
        <v>9</v>
      </c>
      <c r="EO31" s="38">
        <f>IF(EN31="M",0,IF(EN31="I",2,IF(EN31="B",4,IF(EN31="E",5))))</f>
        <v>4</v>
      </c>
      <c r="EP31" s="38" t="s">
        <v>9</v>
      </c>
      <c r="EQ31" s="38">
        <f>IF(EP31="M",0,IF(EP31="I",2,IF(EP31="B",4,IF(EP31="E",5))))</f>
        <v>4</v>
      </c>
      <c r="ER31" s="98">
        <f>+SUM(F31:EQ31)</f>
        <v>249</v>
      </c>
      <c r="ES31" s="52">
        <f>+ER31/$EV$1</f>
        <v>0.70140845070422531</v>
      </c>
      <c r="ET31" s="38" t="str">
        <f>IF(ES31&gt;60%,"Autonome","Non Autonome")</f>
        <v>Autonome</v>
      </c>
      <c r="EU31" s="5" t="str">
        <f>1&amp;"/"&amp;MONTH(D31)&amp;"/"&amp;YEAR(D31)</f>
        <v>1/6/2018</v>
      </c>
    </row>
    <row r="32" spans="1:152" ht="15.75" thickBot="1" x14ac:dyDescent="0.3">
      <c r="A32" s="35" t="s">
        <v>71</v>
      </c>
      <c r="B32" s="35" t="s">
        <v>78</v>
      </c>
      <c r="C32" s="35" t="s">
        <v>73</v>
      </c>
      <c r="D32" s="96">
        <v>43272</v>
      </c>
      <c r="E32" s="35" t="s">
        <v>74</v>
      </c>
      <c r="F32" s="38" t="s">
        <v>9</v>
      </c>
      <c r="G32" s="38">
        <f>IF(F32="M",0,IF(F32="I",2,IF(F32="B",4,IF(F32="E",5))))</f>
        <v>4</v>
      </c>
      <c r="H32" s="38" t="s">
        <v>9</v>
      </c>
      <c r="I32" s="38">
        <f>IF(H32="M",0,IF(H32="I",2,IF(H32="B",4,IF(H32="E",5))))</f>
        <v>4</v>
      </c>
      <c r="J32" s="38" t="s">
        <v>8</v>
      </c>
      <c r="K32" s="38">
        <f>IF(J32="M",0,IF(J32="I",2,IF(J32="B",4,IF(J32="E",5))))</f>
        <v>2</v>
      </c>
      <c r="L32" s="38" t="s">
        <v>7</v>
      </c>
      <c r="M32" s="38">
        <f>IF(L32="M",0,IF(L32="I",2,IF(L32="B",4,IF(L32="E",5))))</f>
        <v>0</v>
      </c>
      <c r="N32" s="38" t="s">
        <v>8</v>
      </c>
      <c r="O32" s="38">
        <f>IF(N32="M",0,IF(N32="I",2,IF(N32="B",4,IF(N32="E",5))))</f>
        <v>2</v>
      </c>
      <c r="P32" s="38" t="s">
        <v>8</v>
      </c>
      <c r="Q32" s="38">
        <f>IF(P32="M",0,IF(P32="I",2,IF(P32="B",4,IF(P32="E",5))))</f>
        <v>2</v>
      </c>
      <c r="R32" s="38" t="s">
        <v>9</v>
      </c>
      <c r="S32" s="38">
        <f>IF(R32="M",0,IF(R32="I",2,IF(R32="B",4,IF(R32="E",5))))</f>
        <v>4</v>
      </c>
      <c r="T32" s="38" t="s">
        <v>8</v>
      </c>
      <c r="U32" s="38">
        <f>IF(T32="M",0,IF(T32="I",2,IF(T32="B",4,IF(T32="E",5))))</f>
        <v>2</v>
      </c>
      <c r="V32" s="38" t="s">
        <v>9</v>
      </c>
      <c r="W32" s="38">
        <f>IF(V32="M",0,IF(V32="I",2,IF(V32="B",4,IF(V32="E",5))))</f>
        <v>4</v>
      </c>
      <c r="X32" s="38" t="s">
        <v>8</v>
      </c>
      <c r="Y32" s="38">
        <f>IF(X32="M",0,IF(X32="I",2,IF(X32="B",4,IF(X32="E",5))))</f>
        <v>2</v>
      </c>
      <c r="Z32" s="38" t="s">
        <v>7</v>
      </c>
      <c r="AA32" s="38">
        <f>IF(Z32="M",0,IF(Z32="I",2,IF(Z32="B",4,IF(Z32="E",5))))</f>
        <v>0</v>
      </c>
      <c r="AB32" s="38" t="s">
        <v>7</v>
      </c>
      <c r="AC32" s="38">
        <f>IF(AB32="M",0,IF(AB32="I",2,IF(AB32="B",4,IF(AB32="E",5))))</f>
        <v>0</v>
      </c>
      <c r="AD32" s="38" t="s">
        <v>8</v>
      </c>
      <c r="AE32" s="38">
        <f>IF(AD32="M",0,IF(AD32="I",2,IF(AD32="B",4,IF(AD32="E",5))))</f>
        <v>2</v>
      </c>
      <c r="AF32" s="38" t="s">
        <v>8</v>
      </c>
      <c r="AG32" s="38">
        <f>IF(AF32="M",0,IF(AF32="I",2,IF(AF32="B",4,IF(AF32="E",5))))</f>
        <v>2</v>
      </c>
      <c r="AH32" s="38" t="s">
        <v>9</v>
      </c>
      <c r="AI32" s="38">
        <f>IF(AH32="M",0,IF(AH32="I",2,IF(AH32="B",4,IF(AH32="E",5))))</f>
        <v>4</v>
      </c>
      <c r="AJ32" s="38" t="s">
        <v>7</v>
      </c>
      <c r="AK32" s="38">
        <f>IF(AJ32="M",0,IF(AJ32="I",2,IF(AJ32="B",4,IF(AJ32="E",5))))</f>
        <v>0</v>
      </c>
      <c r="AL32" s="38" t="s">
        <v>7</v>
      </c>
      <c r="AM32" s="38">
        <f>IF(AL32="M",0,IF(AL32="I",2,IF(AL32="B",4,IF(AL32="E",5))))</f>
        <v>0</v>
      </c>
      <c r="AN32" s="38" t="s">
        <v>9</v>
      </c>
      <c r="AO32" s="38">
        <f>IF(AN32="M",0,IF(AN32="I",2,IF(AN32="B",4,IF(AN32="E",5))))</f>
        <v>4</v>
      </c>
      <c r="AP32" s="38" t="s">
        <v>9</v>
      </c>
      <c r="AQ32" s="38">
        <f>IF(AP32="M",0,IF(AP32="I",2,IF(AP32="B",4,IF(AP32="E",5))))</f>
        <v>4</v>
      </c>
      <c r="AR32" s="38" t="s">
        <v>8</v>
      </c>
      <c r="AS32" s="38">
        <f>IF(AR32="M",0,IF(AR32="I",2,IF(AR32="B",4,IF(AR32="E",5))))</f>
        <v>2</v>
      </c>
      <c r="AT32" s="38" t="s">
        <v>8</v>
      </c>
      <c r="AU32" s="38">
        <f>IF(AT32="M",0,IF(AT32="I",2,IF(AT32="B",4,IF(AT32="E",5))))</f>
        <v>2</v>
      </c>
      <c r="AV32" s="38" t="s">
        <v>9</v>
      </c>
      <c r="AW32" s="38">
        <f>IF(AV32="M",0,IF(AV32="I",2,IF(AV32="B",4,IF(AV32="E",5))))</f>
        <v>4</v>
      </c>
      <c r="AX32" s="38" t="s">
        <v>9</v>
      </c>
      <c r="AY32" s="38">
        <f>IF(AX32="M",0,IF(AX32="I",2,IF(AX32="B",4,IF(AX32="E",5))))</f>
        <v>4</v>
      </c>
      <c r="AZ32" s="38" t="s">
        <v>9</v>
      </c>
      <c r="BA32" s="38">
        <f>IF(AZ32="M",0,IF(AZ32="I",2,IF(AZ32="B",4,IF(AZ32="E",5))))</f>
        <v>4</v>
      </c>
      <c r="BB32" s="38" t="s">
        <v>8</v>
      </c>
      <c r="BC32" s="38">
        <f>IF(BB32="M",0,IF(BB32="I",2,IF(BB32="B",4,IF(BB32="E",5))))</f>
        <v>2</v>
      </c>
      <c r="BD32" s="38" t="s">
        <v>9</v>
      </c>
      <c r="BE32" s="38">
        <f>IF(BD32="M",0,IF(BD32="I",2,IF(BD32="B",4,IF(BD32="E",5))))</f>
        <v>4</v>
      </c>
      <c r="BF32" s="38" t="s">
        <v>8</v>
      </c>
      <c r="BG32" s="38">
        <f>IF(BF32="M",0,IF(BF32="I",2,IF(BF32="B",4,IF(BF32="E",5))))</f>
        <v>2</v>
      </c>
      <c r="BH32" s="38" t="s">
        <v>9</v>
      </c>
      <c r="BI32" s="38">
        <f>IF(BH32="M",0,IF(BH32="I",2,IF(BH32="B",4,IF(BH32="E",5))))</f>
        <v>4</v>
      </c>
      <c r="BJ32" s="38" t="s">
        <v>8</v>
      </c>
      <c r="BK32" s="38">
        <f>IF(BJ32="M",0,IF(BJ32="I",2,IF(BJ32="B",4,IF(BJ32="E",5))))</f>
        <v>2</v>
      </c>
      <c r="BL32" s="38" t="s">
        <v>8</v>
      </c>
      <c r="BM32" s="38">
        <f>IF(BL32="M",0,IF(BL32="I",2,IF(BL32="B",4,IF(BL32="E",5))))</f>
        <v>2</v>
      </c>
      <c r="BN32" s="38" t="s">
        <v>9</v>
      </c>
      <c r="BO32" s="38">
        <f>IF(BN32="M",0,IF(BN32="I",2,IF(BN32="B",4,IF(BN32="E",5))))</f>
        <v>4</v>
      </c>
      <c r="BP32" s="38" t="s">
        <v>8</v>
      </c>
      <c r="BQ32" s="38">
        <f>IF(BP32="M",0,IF(BP32="I",2,IF(BP32="B",4,IF(BP32="E",5))))</f>
        <v>2</v>
      </c>
      <c r="BR32" s="38" t="s">
        <v>8</v>
      </c>
      <c r="BS32" s="38">
        <f>IF(BR32="M",0,IF(BR32="I",2,IF(BR32="B",4,IF(BR32="E",5))))</f>
        <v>2</v>
      </c>
      <c r="BT32" s="38" t="s">
        <v>7</v>
      </c>
      <c r="BU32" s="38">
        <f>IF(BT32="M",0,IF(BT32="I",2,IF(BT32="B",4,IF(BT32="E",5))))</f>
        <v>0</v>
      </c>
      <c r="BV32" s="38" t="s">
        <v>9</v>
      </c>
      <c r="BW32" s="38">
        <f>IF(BV32="M",0,IF(BV32="I",2,IF(BV32="B",4,IF(BV32="E",5))))</f>
        <v>4</v>
      </c>
      <c r="BX32" s="38" t="s">
        <v>9</v>
      </c>
      <c r="BY32" s="38">
        <f>IF(BX32="M",0,IF(BX32="I",2,IF(BX32="B",4,IF(BX32="E",5))))</f>
        <v>4</v>
      </c>
      <c r="BZ32" s="38" t="s">
        <v>9</v>
      </c>
      <c r="CA32" s="38">
        <f>IF(BZ32="M",0,IF(BZ32="I",2,IF(BZ32="B",4,IF(BZ32="E",5))))</f>
        <v>4</v>
      </c>
      <c r="CB32" s="38" t="s">
        <v>8</v>
      </c>
      <c r="CC32" s="38">
        <f>IF(CB32="M",0,IF(CB32="I",2,IF(CB32="B",4,IF(CB32="E",5))))</f>
        <v>2</v>
      </c>
      <c r="CD32" s="38" t="s">
        <v>9</v>
      </c>
      <c r="CE32" s="38">
        <f>IF(CD32="M",0,IF(CD32="I",2,IF(CD32="B",4,IF(CD32="E",5))))</f>
        <v>4</v>
      </c>
      <c r="CF32" s="38" t="s">
        <v>9</v>
      </c>
      <c r="CG32" s="38">
        <f>IF(CF32="M",0,IF(CF32="I",2,IF(CF32="B",4,IF(CF32="E",5))))</f>
        <v>4</v>
      </c>
      <c r="CH32" s="38" t="s">
        <v>8</v>
      </c>
      <c r="CI32" s="38">
        <f>IF(CH32="M",0,IF(CH32="I",2,IF(CH32="B",4,IF(CH32="E",5))))</f>
        <v>2</v>
      </c>
      <c r="CJ32" s="38" t="s">
        <v>8</v>
      </c>
      <c r="CK32" s="38">
        <f>IF(CJ32="M",0,IF(CJ32="I",2,IF(CJ32="B",4,IF(CJ32="E",5))))</f>
        <v>2</v>
      </c>
      <c r="CL32" s="38" t="s">
        <v>9</v>
      </c>
      <c r="CM32" s="38">
        <f>IF(CL32="M",0,IF(CL32="I",2,IF(CL32="B",4,IF(CL32="E",5))))</f>
        <v>4</v>
      </c>
      <c r="CN32" s="38" t="s">
        <v>9</v>
      </c>
      <c r="CO32" s="38">
        <f>IF(CN32="M",0,IF(CN32="I",2,IF(CN32="B",4,IF(CN32="E",5))))</f>
        <v>4</v>
      </c>
      <c r="CP32" s="38" t="s">
        <v>9</v>
      </c>
      <c r="CQ32" s="38">
        <f>IF(CP32="M",0,IF(CP32="I",2,IF(CP32="B",4,IF(CP32="E",5))))</f>
        <v>4</v>
      </c>
      <c r="CR32" s="38" t="s">
        <v>9</v>
      </c>
      <c r="CS32" s="38">
        <f>IF(CR32="M",0,IF(CR32="I",2,IF(CR32="B",4,IF(CR32="E",5))))</f>
        <v>4</v>
      </c>
      <c r="CT32" s="38" t="s">
        <v>8</v>
      </c>
      <c r="CU32" s="38">
        <f>IF(CT32="M",0,IF(CT32="I",2,IF(CT32="B",4,IF(CT32="E",5))))</f>
        <v>2</v>
      </c>
      <c r="CV32" s="38" t="s">
        <v>8</v>
      </c>
      <c r="CW32" s="38">
        <f>IF(CV32="M",0,IF(CV32="I",2,IF(CV32="B",4,IF(CV32="E",5))))</f>
        <v>2</v>
      </c>
      <c r="CX32" s="38" t="s">
        <v>8</v>
      </c>
      <c r="CY32" s="38">
        <f>IF(CX32="M",0,IF(CX32="I",2,IF(CX32="B",4,IF(CX32="E",5))))</f>
        <v>2</v>
      </c>
      <c r="CZ32" s="38" t="s">
        <v>9</v>
      </c>
      <c r="DA32" s="38">
        <f>IF(CZ32="M",0,IF(CZ32="I",2,IF(CZ32="B",4,IF(CZ32="E",5))))</f>
        <v>4</v>
      </c>
      <c r="DB32" s="38" t="s">
        <v>8</v>
      </c>
      <c r="DC32" s="38">
        <f>IF(DB32="M",0,IF(DB32="I",2,IF(DB32="B",4,IF(DB32="E",5))))</f>
        <v>2</v>
      </c>
      <c r="DD32" s="38" t="s">
        <v>8</v>
      </c>
      <c r="DE32" s="38">
        <f>IF(DD32="M",0,IF(DD32="I",2,IF(DD32="B",4,IF(DD32="E",5))))</f>
        <v>2</v>
      </c>
      <c r="DF32" s="38" t="s">
        <v>9</v>
      </c>
      <c r="DG32" s="38">
        <f>IF(DF32="M",0,IF(DF32="I",2,IF(DF32="B",4,IF(DF32="E",5))))</f>
        <v>4</v>
      </c>
      <c r="DH32" s="38" t="s">
        <v>8</v>
      </c>
      <c r="DI32" s="38">
        <f>IF(DH32="M",0,IF(DH32="I",2,IF(DH32="B",4,IF(DH32="E",5))))</f>
        <v>2</v>
      </c>
      <c r="DJ32" s="38" t="s">
        <v>9</v>
      </c>
      <c r="DK32" s="38">
        <f>IF(DJ32="M",0,IF(DJ32="I",2,IF(DJ32="B",4,IF(DJ32="E",5))))</f>
        <v>4</v>
      </c>
      <c r="DL32" s="38" t="s">
        <v>8</v>
      </c>
      <c r="DM32" s="38">
        <f>IF(DL32="M",0,IF(DL32="I",2,IF(DL32="B",4,IF(DL32="E",5))))</f>
        <v>2</v>
      </c>
      <c r="DN32" s="38" t="s">
        <v>9</v>
      </c>
      <c r="DO32" s="38">
        <f>IF(DN32="M",0,IF(DN32="I",2,IF(DN32="B",4,IF(DN32="E",5))))</f>
        <v>4</v>
      </c>
      <c r="DP32" s="38" t="s">
        <v>9</v>
      </c>
      <c r="DQ32" s="38">
        <f>IF(DP32="M",0,IF(DP32="I",2,IF(DP32="B",4,IF(DP32="E",5))))</f>
        <v>4</v>
      </c>
      <c r="DR32" s="38" t="s">
        <v>9</v>
      </c>
      <c r="DS32" s="38">
        <f>IF(DR32="M",0,IF(DR32="I",2,IF(DR32="B",4,IF(DR32="E",5))))</f>
        <v>4</v>
      </c>
      <c r="DT32" s="38" t="s">
        <v>9</v>
      </c>
      <c r="DU32" s="38">
        <f>IF(DT32="M",0,IF(DT32="I",2,IF(DT32="B",4,IF(DT32="E",5))))</f>
        <v>4</v>
      </c>
      <c r="DV32" s="38" t="s">
        <v>7</v>
      </c>
      <c r="DW32" s="38">
        <f>IF(DV32="M",0,IF(DV32="I",2,IF(DV32="B",4,IF(DV32="E",5))))</f>
        <v>0</v>
      </c>
      <c r="DX32" s="38" t="s">
        <v>7</v>
      </c>
      <c r="DY32" s="38">
        <f>IF(DX32="M",0,IF(DX32="I",2,IF(DX32="B",4,IF(DX32="E",5))))</f>
        <v>0</v>
      </c>
      <c r="DZ32" s="38" t="s">
        <v>9</v>
      </c>
      <c r="EA32" s="38">
        <f>IF(DZ32="M",0,IF(DZ32="I",2,IF(DZ32="B",4,IF(DZ32="E",5))))</f>
        <v>4</v>
      </c>
      <c r="EB32" s="38" t="s">
        <v>7</v>
      </c>
      <c r="EC32" s="38">
        <f>IF(EB32="M",0,IF(EB32="I",2,IF(EB32="B",4,IF(EB32="E",5))))</f>
        <v>0</v>
      </c>
      <c r="ED32" s="38" t="s">
        <v>9</v>
      </c>
      <c r="EE32" s="38">
        <f>IF(ED32="M",0,IF(ED32="I",2,IF(ED32="B",4,IF(ED32="E",5))))</f>
        <v>4</v>
      </c>
      <c r="EF32" s="38" t="s">
        <v>9</v>
      </c>
      <c r="EG32" s="38">
        <f>IF(EF32="M",0,IF(EF32="I",2,IF(EF32="B",4,IF(EF32="E",5))))</f>
        <v>4</v>
      </c>
      <c r="EH32" s="38" t="s">
        <v>8</v>
      </c>
      <c r="EI32" s="38">
        <f>IF(EH32="M",0,IF(EH32="I",2,IF(EH32="B",4,IF(EH32="E",5))))</f>
        <v>2</v>
      </c>
      <c r="EJ32" s="38" t="s">
        <v>8</v>
      </c>
      <c r="EK32" s="38">
        <f>IF(EJ32="M",0,IF(EJ32="I",2,IF(EJ32="B",4,IF(EJ32="E",5))))</f>
        <v>2</v>
      </c>
      <c r="EL32" s="38" t="s">
        <v>7</v>
      </c>
      <c r="EM32" s="38">
        <f>IF(EL32="M",0,IF(EL32="I",2,IF(EL32="B",4,IF(EL32="E",5))))</f>
        <v>0</v>
      </c>
      <c r="EN32" s="38" t="s">
        <v>9</v>
      </c>
      <c r="EO32" s="38">
        <f>IF(EN32="M",0,IF(EN32="I",2,IF(EN32="B",4,IF(EN32="E",5))))</f>
        <v>4</v>
      </c>
      <c r="EP32" s="38" t="s">
        <v>9</v>
      </c>
      <c r="EQ32" s="38">
        <f>IF(EP32="M",0,IF(EP32="I",2,IF(EP32="B",4,IF(EP32="E",5))))</f>
        <v>4</v>
      </c>
      <c r="ER32" s="98">
        <f>+SUM(F32:EQ32)</f>
        <v>190</v>
      </c>
      <c r="ES32" s="52">
        <f>+ER32/$EV$1</f>
        <v>0.53521126760563376</v>
      </c>
      <c r="ET32" s="38" t="str">
        <f>IF(ES32&gt;60%,"Autonome","Non Autonome")</f>
        <v>Non Autonome</v>
      </c>
      <c r="EU32" s="5" t="str">
        <f>1&amp;"/"&amp;MONTH(D32)&amp;"/"&amp;YEAR(D32)</f>
        <v>1/6/2018</v>
      </c>
    </row>
    <row r="33" spans="1:152" ht="15.75" thickBot="1" x14ac:dyDescent="0.3">
      <c r="A33" s="35" t="s">
        <v>30</v>
      </c>
      <c r="B33" s="35" t="s">
        <v>98</v>
      </c>
      <c r="C33" s="35" t="s">
        <v>32</v>
      </c>
      <c r="D33" s="96">
        <v>43272</v>
      </c>
      <c r="E33" s="35" t="s">
        <v>33</v>
      </c>
      <c r="F33" s="38" t="s">
        <v>9</v>
      </c>
      <c r="G33" s="38">
        <f>IF(F33="M",0,IF(F33="I",2,IF(F33="B",4,IF(F33="E",5))))</f>
        <v>4</v>
      </c>
      <c r="H33" s="38" t="s">
        <v>9</v>
      </c>
      <c r="I33" s="38">
        <f>IF(H33="M",0,IF(H33="I",2,IF(H33="B",4,IF(H33="E",5))))</f>
        <v>4</v>
      </c>
      <c r="J33" s="38" t="s">
        <v>9</v>
      </c>
      <c r="K33" s="38">
        <f>IF(J33="M",0,IF(J33="I",2,IF(J33="B",4,IF(J33="E",5))))</f>
        <v>4</v>
      </c>
      <c r="L33" s="38" t="s">
        <v>9</v>
      </c>
      <c r="M33" s="38">
        <f>IF(L33="M",0,IF(L33="I",2,IF(L33="B",4,IF(L33="E",5))))</f>
        <v>4</v>
      </c>
      <c r="N33" s="38" t="s">
        <v>9</v>
      </c>
      <c r="O33" s="38">
        <f>IF(N33="M",0,IF(N33="I",2,IF(N33="B",4,IF(N33="E",5))))</f>
        <v>4</v>
      </c>
      <c r="P33" s="38" t="s">
        <v>9</v>
      </c>
      <c r="Q33" s="38">
        <f>IF(P33="M",0,IF(P33="I",2,IF(P33="B",4,IF(P33="E",5))))</f>
        <v>4</v>
      </c>
      <c r="R33" s="38" t="s">
        <v>9</v>
      </c>
      <c r="S33" s="38">
        <f>IF(R33="M",0,IF(R33="I",2,IF(R33="B",4,IF(R33="E",5))))</f>
        <v>4</v>
      </c>
      <c r="T33" s="38" t="s">
        <v>9</v>
      </c>
      <c r="U33" s="38">
        <f>IF(T33="M",0,IF(T33="I",2,IF(T33="B",4,IF(T33="E",5))))</f>
        <v>4</v>
      </c>
      <c r="V33" s="38" t="s">
        <v>9</v>
      </c>
      <c r="W33" s="38">
        <f>IF(V33="M",0,IF(V33="I",2,IF(V33="B",4,IF(V33="E",5))))</f>
        <v>4</v>
      </c>
      <c r="X33" s="38" t="s">
        <v>9</v>
      </c>
      <c r="Y33" s="38">
        <f>IF(X33="M",0,IF(X33="I",2,IF(X33="B",4,IF(X33="E",5))))</f>
        <v>4</v>
      </c>
      <c r="Z33" s="38" t="s">
        <v>9</v>
      </c>
      <c r="AA33" s="38">
        <f>IF(Z33="M",0,IF(Z33="I",2,IF(Z33="B",4,IF(Z33="E",5))))</f>
        <v>4</v>
      </c>
      <c r="AB33" s="38" t="s">
        <v>8</v>
      </c>
      <c r="AC33" s="38">
        <f>IF(AB33="M",0,IF(AB33="I",2,IF(AB33="B",4,IF(AB33="E",5))))</f>
        <v>2</v>
      </c>
      <c r="AD33" s="38" t="s">
        <v>9</v>
      </c>
      <c r="AE33" s="38">
        <f>IF(AD33="M",0,IF(AD33="I",2,IF(AD33="B",4,IF(AD33="E",5))))</f>
        <v>4</v>
      </c>
      <c r="AF33" s="38" t="s">
        <v>9</v>
      </c>
      <c r="AG33" s="38">
        <f>IF(AF33="M",0,IF(AF33="I",2,IF(AF33="B",4,IF(AF33="E",5))))</f>
        <v>4</v>
      </c>
      <c r="AH33" s="38" t="s">
        <v>9</v>
      </c>
      <c r="AI33" s="38">
        <f>IF(AH33="M",0,IF(AH33="I",2,IF(AH33="B",4,IF(AH33="E",5))))</f>
        <v>4</v>
      </c>
      <c r="AJ33" s="38" t="s">
        <v>9</v>
      </c>
      <c r="AK33" s="38">
        <f>IF(AJ33="M",0,IF(AJ33="I",2,IF(AJ33="B",4,IF(AJ33="E",5))))</f>
        <v>4</v>
      </c>
      <c r="AL33" s="38" t="s">
        <v>9</v>
      </c>
      <c r="AM33" s="38">
        <f>IF(AL33="M",0,IF(AL33="I",2,IF(AL33="B",4,IF(AL33="E",5))))</f>
        <v>4</v>
      </c>
      <c r="AN33" s="38" t="s">
        <v>9</v>
      </c>
      <c r="AO33" s="38">
        <f>IF(AN33="M",0,IF(AN33="I",2,IF(AN33="B",4,IF(AN33="E",5))))</f>
        <v>4</v>
      </c>
      <c r="AP33" s="38" t="s">
        <v>9</v>
      </c>
      <c r="AQ33" s="38">
        <f>IF(AP33="M",0,IF(AP33="I",2,IF(AP33="B",4,IF(AP33="E",5))))</f>
        <v>4</v>
      </c>
      <c r="AR33" s="38" t="s">
        <v>10</v>
      </c>
      <c r="AS33" s="38">
        <f>IF(AR33="M",0,IF(AR33="I",2,IF(AR33="B",4,IF(AR33="E",5))))</f>
        <v>5</v>
      </c>
      <c r="AT33" s="38" t="s">
        <v>9</v>
      </c>
      <c r="AU33" s="38">
        <f>IF(AT33="M",0,IF(AT33="I",2,IF(AT33="B",4,IF(AT33="E",5))))</f>
        <v>4</v>
      </c>
      <c r="AV33" s="38" t="s">
        <v>9</v>
      </c>
      <c r="AW33" s="38">
        <f>IF(AV33="M",0,IF(AV33="I",2,IF(AV33="B",4,IF(AV33="E",5))))</f>
        <v>4</v>
      </c>
      <c r="AX33" s="38" t="s">
        <v>9</v>
      </c>
      <c r="AY33" s="38">
        <f>IF(AX33="M",0,IF(AX33="I",2,IF(AX33="B",4,IF(AX33="E",5))))</f>
        <v>4</v>
      </c>
      <c r="AZ33" s="38" t="s">
        <v>9</v>
      </c>
      <c r="BA33" s="38">
        <f>IF(AZ33="M",0,IF(AZ33="I",2,IF(AZ33="B",4,IF(AZ33="E",5))))</f>
        <v>4</v>
      </c>
      <c r="BB33" s="38" t="s">
        <v>9</v>
      </c>
      <c r="BC33" s="38">
        <f>IF(BB33="M",0,IF(BB33="I",2,IF(BB33="B",4,IF(BB33="E",5))))</f>
        <v>4</v>
      </c>
      <c r="BD33" s="38" t="s">
        <v>9</v>
      </c>
      <c r="BE33" s="38">
        <f>IF(BD33="M",0,IF(BD33="I",2,IF(BD33="B",4,IF(BD33="E",5))))</f>
        <v>4</v>
      </c>
      <c r="BF33" s="38" t="s">
        <v>9</v>
      </c>
      <c r="BG33" s="38">
        <f>IF(BF33="M",0,IF(BF33="I",2,IF(BF33="B",4,IF(BF33="E",5))))</f>
        <v>4</v>
      </c>
      <c r="BH33" s="38" t="s">
        <v>9</v>
      </c>
      <c r="BI33" s="38">
        <f>IF(BH33="M",0,IF(BH33="I",2,IF(BH33="B",4,IF(BH33="E",5))))</f>
        <v>4</v>
      </c>
      <c r="BJ33" s="38" t="s">
        <v>9</v>
      </c>
      <c r="BK33" s="38">
        <f>IF(BJ33="M",0,IF(BJ33="I",2,IF(BJ33="B",4,IF(BJ33="E",5))))</f>
        <v>4</v>
      </c>
      <c r="BL33" s="38" t="s">
        <v>9</v>
      </c>
      <c r="BM33" s="38">
        <f>IF(BL33="M",0,IF(BL33="I",2,IF(BL33="B",4,IF(BL33="E",5))))</f>
        <v>4</v>
      </c>
      <c r="BN33" s="38" t="s">
        <v>9</v>
      </c>
      <c r="BO33" s="38">
        <f>IF(BN33="M",0,IF(BN33="I",2,IF(BN33="B",4,IF(BN33="E",5))))</f>
        <v>4</v>
      </c>
      <c r="BP33" s="38" t="s">
        <v>8</v>
      </c>
      <c r="BQ33" s="38">
        <f>IF(BP33="M",0,IF(BP33="I",2,IF(BP33="B",4,IF(BP33="E",5))))</f>
        <v>2</v>
      </c>
      <c r="BR33" s="38" t="s">
        <v>9</v>
      </c>
      <c r="BS33" s="38">
        <f>IF(BR33="M",0,IF(BR33="I",2,IF(BR33="B",4,IF(BR33="E",5))))</f>
        <v>4</v>
      </c>
      <c r="BT33" s="38" t="s">
        <v>9</v>
      </c>
      <c r="BU33" s="38">
        <f>IF(BT33="M",0,IF(BT33="I",2,IF(BT33="B",4,IF(BT33="E",5))))</f>
        <v>4</v>
      </c>
      <c r="BV33" s="38" t="s">
        <v>9</v>
      </c>
      <c r="BW33" s="38">
        <f>IF(BV33="M",0,IF(BV33="I",2,IF(BV33="B",4,IF(BV33="E",5))))</f>
        <v>4</v>
      </c>
      <c r="BX33" s="38" t="s">
        <v>9</v>
      </c>
      <c r="BY33" s="38">
        <f>IF(BX33="M",0,IF(BX33="I",2,IF(BX33="B",4,IF(BX33="E",5))))</f>
        <v>4</v>
      </c>
      <c r="BZ33" s="38" t="s">
        <v>9</v>
      </c>
      <c r="CA33" s="38">
        <f>IF(BZ33="M",0,IF(BZ33="I",2,IF(BZ33="B",4,IF(BZ33="E",5))))</f>
        <v>4</v>
      </c>
      <c r="CB33" s="38" t="s">
        <v>9</v>
      </c>
      <c r="CC33" s="38">
        <f>IF(CB33="M",0,IF(CB33="I",2,IF(CB33="B",4,IF(CB33="E",5))))</f>
        <v>4</v>
      </c>
      <c r="CD33" s="38" t="s">
        <v>9</v>
      </c>
      <c r="CE33" s="38">
        <f>IF(CD33="M",0,IF(CD33="I",2,IF(CD33="B",4,IF(CD33="E",5))))</f>
        <v>4</v>
      </c>
      <c r="CF33" s="38" t="s">
        <v>9</v>
      </c>
      <c r="CG33" s="38">
        <f>IF(CF33="M",0,IF(CF33="I",2,IF(CF33="B",4,IF(CF33="E",5))))</f>
        <v>4</v>
      </c>
      <c r="CH33" s="38" t="s">
        <v>9</v>
      </c>
      <c r="CI33" s="38">
        <f>IF(CH33="M",0,IF(CH33="I",2,IF(CH33="B",4,IF(CH33="E",5))))</f>
        <v>4</v>
      </c>
      <c r="CJ33" s="38" t="s">
        <v>8</v>
      </c>
      <c r="CK33" s="38">
        <f>IF(CJ33="M",0,IF(CJ33="I",2,IF(CJ33="B",4,IF(CJ33="E",5))))</f>
        <v>2</v>
      </c>
      <c r="CL33" s="38" t="s">
        <v>9</v>
      </c>
      <c r="CM33" s="38">
        <f>IF(CL33="M",0,IF(CL33="I",2,IF(CL33="B",4,IF(CL33="E",5))))</f>
        <v>4</v>
      </c>
      <c r="CN33" s="38" t="s">
        <v>9</v>
      </c>
      <c r="CO33" s="38">
        <f>IF(CN33="M",0,IF(CN33="I",2,IF(CN33="B",4,IF(CN33="E",5))))</f>
        <v>4</v>
      </c>
      <c r="CP33" s="38" t="s">
        <v>9</v>
      </c>
      <c r="CQ33" s="38">
        <f>IF(CP33="M",0,IF(CP33="I",2,IF(CP33="B",4,IF(CP33="E",5))))</f>
        <v>4</v>
      </c>
      <c r="CR33" s="38" t="s">
        <v>9</v>
      </c>
      <c r="CS33" s="38">
        <f>IF(CR33="M",0,IF(CR33="I",2,IF(CR33="B",4,IF(CR33="E",5))))</f>
        <v>4</v>
      </c>
      <c r="CT33" s="38" t="s">
        <v>9</v>
      </c>
      <c r="CU33" s="38">
        <f>IF(CT33="M",0,IF(CT33="I",2,IF(CT33="B",4,IF(CT33="E",5))))</f>
        <v>4</v>
      </c>
      <c r="CV33" s="38" t="s">
        <v>9</v>
      </c>
      <c r="CW33" s="38">
        <f>IF(CV33="M",0,IF(CV33="I",2,IF(CV33="B",4,IF(CV33="E",5))))</f>
        <v>4</v>
      </c>
      <c r="CX33" s="38" t="s">
        <v>9</v>
      </c>
      <c r="CY33" s="38">
        <f>IF(CX33="M",0,IF(CX33="I",2,IF(CX33="B",4,IF(CX33="E",5))))</f>
        <v>4</v>
      </c>
      <c r="CZ33" s="38" t="s">
        <v>9</v>
      </c>
      <c r="DA33" s="38">
        <f>IF(CZ33="M",0,IF(CZ33="I",2,IF(CZ33="B",4,IF(CZ33="E",5))))</f>
        <v>4</v>
      </c>
      <c r="DB33" s="38" t="s">
        <v>9</v>
      </c>
      <c r="DC33" s="38">
        <f>IF(DB33="M",0,IF(DB33="I",2,IF(DB33="B",4,IF(DB33="E",5))))</f>
        <v>4</v>
      </c>
      <c r="DD33" s="38" t="s">
        <v>9</v>
      </c>
      <c r="DE33" s="38">
        <f>IF(DD33="M",0,IF(DD33="I",2,IF(DD33="B",4,IF(DD33="E",5))))</f>
        <v>4</v>
      </c>
      <c r="DF33" s="38" t="s">
        <v>9</v>
      </c>
      <c r="DG33" s="38">
        <f>IF(DF33="M",0,IF(DF33="I",2,IF(DF33="B",4,IF(DF33="E",5))))</f>
        <v>4</v>
      </c>
      <c r="DH33" s="38" t="s">
        <v>9</v>
      </c>
      <c r="DI33" s="38">
        <f>IF(DH33="M",0,IF(DH33="I",2,IF(DH33="B",4,IF(DH33="E",5))))</f>
        <v>4</v>
      </c>
      <c r="DJ33" s="38" t="s">
        <v>9</v>
      </c>
      <c r="DK33" s="38">
        <f>IF(DJ33="M",0,IF(DJ33="I",2,IF(DJ33="B",4,IF(DJ33="E",5))))</f>
        <v>4</v>
      </c>
      <c r="DL33" s="38" t="s">
        <v>9</v>
      </c>
      <c r="DM33" s="38">
        <f>IF(DL33="M",0,IF(DL33="I",2,IF(DL33="B",4,IF(DL33="E",5))))</f>
        <v>4</v>
      </c>
      <c r="DN33" s="38" t="s">
        <v>9</v>
      </c>
      <c r="DO33" s="38">
        <f>IF(DN33="M",0,IF(DN33="I",2,IF(DN33="B",4,IF(DN33="E",5))))</f>
        <v>4</v>
      </c>
      <c r="DP33" s="38" t="s">
        <v>8</v>
      </c>
      <c r="DQ33" s="38">
        <f>IF(DP33="M",0,IF(DP33="I",2,IF(DP33="B",4,IF(DP33="E",5))))</f>
        <v>2</v>
      </c>
      <c r="DR33" s="38" t="s">
        <v>9</v>
      </c>
      <c r="DS33" s="38">
        <f>IF(DR33="M",0,IF(DR33="I",2,IF(DR33="B",4,IF(DR33="E",5))))</f>
        <v>4</v>
      </c>
      <c r="DT33" s="38" t="s">
        <v>9</v>
      </c>
      <c r="DU33" s="38">
        <f>IF(DT33="M",0,IF(DT33="I",2,IF(DT33="B",4,IF(DT33="E",5))))</f>
        <v>4</v>
      </c>
      <c r="DV33" s="38" t="s">
        <v>7</v>
      </c>
      <c r="DW33" s="38">
        <f>IF(DV33="M",0,IF(DV33="I",2,IF(DV33="B",4,IF(DV33="E",5))))</f>
        <v>0</v>
      </c>
      <c r="DX33" s="38" t="s">
        <v>9</v>
      </c>
      <c r="DY33" s="38">
        <f>IF(DX33="M",0,IF(DX33="I",2,IF(DX33="B",4,IF(DX33="E",5))))</f>
        <v>4</v>
      </c>
      <c r="DZ33" s="38" t="s">
        <v>9</v>
      </c>
      <c r="EA33" s="38">
        <f>IF(DZ33="M",0,IF(DZ33="I",2,IF(DZ33="B",4,IF(DZ33="E",5))))</f>
        <v>4</v>
      </c>
      <c r="EB33" s="38" t="s">
        <v>8</v>
      </c>
      <c r="EC33" s="38">
        <f>IF(EB33="M",0,IF(EB33="I",2,IF(EB33="B",4,IF(EB33="E",5))))</f>
        <v>2</v>
      </c>
      <c r="ED33" s="38" t="s">
        <v>9</v>
      </c>
      <c r="EE33" s="38">
        <f>IF(ED33="M",0,IF(ED33="I",2,IF(ED33="B",4,IF(ED33="E",5))))</f>
        <v>4</v>
      </c>
      <c r="EF33" s="38" t="s">
        <v>9</v>
      </c>
      <c r="EG33" s="38">
        <f>IF(EF33="M",0,IF(EF33="I",2,IF(EF33="B",4,IF(EF33="E",5))))</f>
        <v>4</v>
      </c>
      <c r="EH33" s="38" t="s">
        <v>9</v>
      </c>
      <c r="EI33" s="38">
        <f>IF(EH33="M",0,IF(EH33="I",2,IF(EH33="B",4,IF(EH33="E",5))))</f>
        <v>4</v>
      </c>
      <c r="EJ33" s="38" t="s">
        <v>9</v>
      </c>
      <c r="EK33" s="38">
        <f>IF(EJ33="M",0,IF(EJ33="I",2,IF(EJ33="B",4,IF(EJ33="E",5))))</f>
        <v>4</v>
      </c>
      <c r="EL33" s="38" t="s">
        <v>9</v>
      </c>
      <c r="EM33" s="38">
        <f>IF(EL33="M",0,IF(EL33="I",2,IF(EL33="B",4,IF(EL33="E",5))))</f>
        <v>4</v>
      </c>
      <c r="EN33" s="38" t="s">
        <v>7</v>
      </c>
      <c r="EO33" s="38">
        <f>IF(EN33="M",0,IF(EN33="I",2,IF(EN33="B",4,IF(EN33="E",5))))</f>
        <v>0</v>
      </c>
      <c r="EP33" s="38" t="s">
        <v>8</v>
      </c>
      <c r="EQ33" s="38">
        <f>IF(EP33="M",0,IF(EP33="I",2,IF(EP33="B",4,IF(EP33="E",5))))</f>
        <v>2</v>
      </c>
      <c r="ER33" s="98">
        <f>+SUM(F33:EQ33)</f>
        <v>265</v>
      </c>
      <c r="ES33" s="52">
        <f>+ER33/$EV$1</f>
        <v>0.74647887323943662</v>
      </c>
      <c r="ET33" s="38" t="str">
        <f>IF(ES33&gt;60%,"Autonome","Non Autonome")</f>
        <v>Autonome</v>
      </c>
      <c r="EU33" s="5" t="str">
        <f>1&amp;"/"&amp;MONTH(D33)&amp;"/"&amp;YEAR(D33)</f>
        <v>1/6/2018</v>
      </c>
    </row>
    <row r="34" spans="1:152" s="4" customFormat="1" ht="15.75" thickBot="1" x14ac:dyDescent="0.3">
      <c r="A34" s="35" t="s">
        <v>5</v>
      </c>
      <c r="B34" s="35" t="s">
        <v>101</v>
      </c>
      <c r="C34" s="35" t="s">
        <v>11</v>
      </c>
      <c r="D34" s="96">
        <v>43272</v>
      </c>
      <c r="E34" s="35" t="s">
        <v>12</v>
      </c>
      <c r="F34" s="38" t="s">
        <v>7</v>
      </c>
      <c r="G34" s="38">
        <f>IF(F34="M",0,IF(F34="I",2,IF(F34="B",4,IF(F34="E",5))))</f>
        <v>0</v>
      </c>
      <c r="H34" s="38" t="s">
        <v>7</v>
      </c>
      <c r="I34" s="38">
        <f>IF(H34="M",0,IF(H34="I",2,IF(H34="B",4,IF(H34="E",5))))</f>
        <v>0</v>
      </c>
      <c r="J34" s="38" t="s">
        <v>7</v>
      </c>
      <c r="K34" s="38">
        <f>IF(J34="M",0,IF(J34="I",2,IF(J34="B",4,IF(J34="E",5))))</f>
        <v>0</v>
      </c>
      <c r="L34" s="38" t="s">
        <v>7</v>
      </c>
      <c r="M34" s="38">
        <f>IF(L34="M",0,IF(L34="I",2,IF(L34="B",4,IF(L34="E",5))))</f>
        <v>0</v>
      </c>
      <c r="N34" s="38" t="s">
        <v>7</v>
      </c>
      <c r="O34" s="38">
        <f>IF(N34="M",0,IF(N34="I",2,IF(N34="B",4,IF(N34="E",5))))</f>
        <v>0</v>
      </c>
      <c r="P34" s="38" t="s">
        <v>7</v>
      </c>
      <c r="Q34" s="38">
        <f>IF(P34="M",0,IF(P34="I",2,IF(P34="B",4,IF(P34="E",5))))</f>
        <v>0</v>
      </c>
      <c r="R34" s="38" t="s">
        <v>7</v>
      </c>
      <c r="S34" s="38">
        <f>IF(R34="M",0,IF(R34="I",2,IF(R34="B",4,IF(R34="E",5))))</f>
        <v>0</v>
      </c>
      <c r="T34" s="38" t="s">
        <v>8</v>
      </c>
      <c r="U34" s="38">
        <f>IF(T34="M",0,IF(T34="I",2,IF(T34="B",4,IF(T34="E",5))))</f>
        <v>2</v>
      </c>
      <c r="V34" s="38" t="s">
        <v>7</v>
      </c>
      <c r="W34" s="38">
        <f>IF(V34="M",0,IF(V34="I",2,IF(V34="B",4,IF(V34="E",5))))</f>
        <v>0</v>
      </c>
      <c r="X34" s="38" t="s">
        <v>7</v>
      </c>
      <c r="Y34" s="38">
        <f>IF(X34="M",0,IF(X34="I",2,IF(X34="B",4,IF(X34="E",5))))</f>
        <v>0</v>
      </c>
      <c r="Z34" s="38" t="s">
        <v>7</v>
      </c>
      <c r="AA34" s="38">
        <f>IF(Z34="M",0,IF(Z34="I",2,IF(Z34="B",4,IF(Z34="E",5))))</f>
        <v>0</v>
      </c>
      <c r="AB34" s="38" t="s">
        <v>7</v>
      </c>
      <c r="AC34" s="38">
        <f>IF(AB34="M",0,IF(AB34="I",2,IF(AB34="B",4,IF(AB34="E",5))))</f>
        <v>0</v>
      </c>
      <c r="AD34" s="38" t="s">
        <v>7</v>
      </c>
      <c r="AE34" s="38">
        <f>IF(AD34="M",0,IF(AD34="I",2,IF(AD34="B",4,IF(AD34="E",5))))</f>
        <v>0</v>
      </c>
      <c r="AF34" s="38" t="s">
        <v>8</v>
      </c>
      <c r="AG34" s="38">
        <f>IF(AF34="M",0,IF(AF34="I",2,IF(AF34="B",4,IF(AF34="E",5))))</f>
        <v>2</v>
      </c>
      <c r="AH34" s="38" t="s">
        <v>8</v>
      </c>
      <c r="AI34" s="38">
        <f>IF(AH34="M",0,IF(AH34="I",2,IF(AH34="B",4,IF(AH34="E",5))))</f>
        <v>2</v>
      </c>
      <c r="AJ34" s="38" t="s">
        <v>8</v>
      </c>
      <c r="AK34" s="38">
        <f>IF(AJ34="M",0,IF(AJ34="I",2,IF(AJ34="B",4,IF(AJ34="E",5))))</f>
        <v>2</v>
      </c>
      <c r="AL34" s="38" t="s">
        <v>7</v>
      </c>
      <c r="AM34" s="38">
        <f>IF(AL34="M",0,IF(AL34="I",2,IF(AL34="B",4,IF(AL34="E",5))))</f>
        <v>0</v>
      </c>
      <c r="AN34" s="38" t="s">
        <v>7</v>
      </c>
      <c r="AO34" s="38">
        <f>IF(AN34="M",0,IF(AN34="I",2,IF(AN34="B",4,IF(AN34="E",5))))</f>
        <v>0</v>
      </c>
      <c r="AP34" s="38" t="s">
        <v>8</v>
      </c>
      <c r="AQ34" s="38">
        <f>IF(AP34="M",0,IF(AP34="I",2,IF(AP34="B",4,IF(AP34="E",5))))</f>
        <v>2</v>
      </c>
      <c r="AR34" s="38" t="s">
        <v>7</v>
      </c>
      <c r="AS34" s="38">
        <f>IF(AR34="M",0,IF(AR34="I",2,IF(AR34="B",4,IF(AR34="E",5))))</f>
        <v>0</v>
      </c>
      <c r="AT34" s="38" t="s">
        <v>8</v>
      </c>
      <c r="AU34" s="38">
        <f>IF(AT34="M",0,IF(AT34="I",2,IF(AT34="B",4,IF(AT34="E",5))))</f>
        <v>2</v>
      </c>
      <c r="AV34" s="38" t="s">
        <v>8</v>
      </c>
      <c r="AW34" s="38">
        <f>IF(AV34="M",0,IF(AV34="I",2,IF(AV34="B",4,IF(AV34="E",5))))</f>
        <v>2</v>
      </c>
      <c r="AX34" s="38" t="s">
        <v>8</v>
      </c>
      <c r="AY34" s="38">
        <f>IF(AX34="M",0,IF(AX34="I",2,IF(AX34="B",4,IF(AX34="E",5))))</f>
        <v>2</v>
      </c>
      <c r="AZ34" s="38" t="s">
        <v>7</v>
      </c>
      <c r="BA34" s="38">
        <f>IF(AZ34="M",0,IF(AZ34="I",2,IF(AZ34="B",4,IF(AZ34="E",5))))</f>
        <v>0</v>
      </c>
      <c r="BB34" s="38" t="s">
        <v>8</v>
      </c>
      <c r="BC34" s="38">
        <f>IF(BB34="M",0,IF(BB34="I",2,IF(BB34="B",4,IF(BB34="E",5))))</f>
        <v>2</v>
      </c>
      <c r="BD34" s="38" t="s">
        <v>7</v>
      </c>
      <c r="BE34" s="38">
        <f>IF(BD34="M",0,IF(BD34="I",2,IF(BD34="B",4,IF(BD34="E",5))))</f>
        <v>0</v>
      </c>
      <c r="BF34" s="38" t="s">
        <v>7</v>
      </c>
      <c r="BG34" s="38">
        <f>IF(BF34="M",0,IF(BF34="I",2,IF(BF34="B",4,IF(BF34="E",5))))</f>
        <v>0</v>
      </c>
      <c r="BH34" s="38" t="s">
        <v>7</v>
      </c>
      <c r="BI34" s="38">
        <f>IF(BH34="M",0,IF(BH34="I",2,IF(BH34="B",4,IF(BH34="E",5))))</f>
        <v>0</v>
      </c>
      <c r="BJ34" s="38" t="s">
        <v>8</v>
      </c>
      <c r="BK34" s="38">
        <f>IF(BJ34="M",0,IF(BJ34="I",2,IF(BJ34="B",4,IF(BJ34="E",5))))</f>
        <v>2</v>
      </c>
      <c r="BL34" s="38" t="s">
        <v>7</v>
      </c>
      <c r="BM34" s="38">
        <f>IF(BL34="M",0,IF(BL34="I",2,IF(BL34="B",4,IF(BL34="E",5))))</f>
        <v>0</v>
      </c>
      <c r="BN34" s="38" t="s">
        <v>8</v>
      </c>
      <c r="BO34" s="38">
        <f>IF(BN34="M",0,IF(BN34="I",2,IF(BN34="B",4,IF(BN34="E",5))))</f>
        <v>2</v>
      </c>
      <c r="BP34" s="38" t="s">
        <v>7</v>
      </c>
      <c r="BQ34" s="38">
        <f>IF(BP34="M",0,IF(BP34="I",2,IF(BP34="B",4,IF(BP34="E",5))))</f>
        <v>0</v>
      </c>
      <c r="BR34" s="38" t="s">
        <v>7</v>
      </c>
      <c r="BS34" s="38">
        <f>IF(BR34="M",0,IF(BR34="I",2,IF(BR34="B",4,IF(BR34="E",5))))</f>
        <v>0</v>
      </c>
      <c r="BT34" s="38" t="s">
        <v>8</v>
      </c>
      <c r="BU34" s="38">
        <f>IF(BT34="M",0,IF(BT34="I",2,IF(BT34="B",4,IF(BT34="E",5))))</f>
        <v>2</v>
      </c>
      <c r="BV34" s="38" t="s">
        <v>7</v>
      </c>
      <c r="BW34" s="38">
        <f>IF(BV34="M",0,IF(BV34="I",2,IF(BV34="B",4,IF(BV34="E",5))))</f>
        <v>0</v>
      </c>
      <c r="BX34" s="38" t="s">
        <v>7</v>
      </c>
      <c r="BY34" s="38">
        <f>IF(BX34="M",0,IF(BX34="I",2,IF(BX34="B",4,IF(BX34="E",5))))</f>
        <v>0</v>
      </c>
      <c r="BZ34" s="38" t="s">
        <v>7</v>
      </c>
      <c r="CA34" s="38">
        <f>IF(BZ34="M",0,IF(BZ34="I",2,IF(BZ34="B",4,IF(BZ34="E",5))))</f>
        <v>0</v>
      </c>
      <c r="CB34" s="38" t="s">
        <v>7</v>
      </c>
      <c r="CC34" s="38">
        <f>IF(CB34="M",0,IF(CB34="I",2,IF(CB34="B",4,IF(CB34="E",5))))</f>
        <v>0</v>
      </c>
      <c r="CD34" s="38" t="s">
        <v>8</v>
      </c>
      <c r="CE34" s="38">
        <f>IF(CD34="M",0,IF(CD34="I",2,IF(CD34="B",4,IF(CD34="E",5))))</f>
        <v>2</v>
      </c>
      <c r="CF34" s="38" t="s">
        <v>8</v>
      </c>
      <c r="CG34" s="38">
        <f>IF(CF34="M",0,IF(CF34="I",2,IF(CF34="B",4,IF(CF34="E",5))))</f>
        <v>2</v>
      </c>
      <c r="CH34" s="38" t="s">
        <v>8</v>
      </c>
      <c r="CI34" s="38">
        <f>IF(CH34="M",0,IF(CH34="I",2,IF(CH34="B",4,IF(CH34="E",5))))</f>
        <v>2</v>
      </c>
      <c r="CJ34" s="38" t="s">
        <v>7</v>
      </c>
      <c r="CK34" s="38">
        <f>IF(CJ34="M",0,IF(CJ34="I",2,IF(CJ34="B",4,IF(CJ34="E",5))))</f>
        <v>0</v>
      </c>
      <c r="CL34" s="38" t="s">
        <v>7</v>
      </c>
      <c r="CM34" s="38">
        <f>IF(CL34="M",0,IF(CL34="I",2,IF(CL34="B",4,IF(CL34="E",5))))</f>
        <v>0</v>
      </c>
      <c r="CN34" s="38" t="s">
        <v>7</v>
      </c>
      <c r="CO34" s="38">
        <f>IF(CN34="M",0,IF(CN34="I",2,IF(CN34="B",4,IF(CN34="E",5))))</f>
        <v>0</v>
      </c>
      <c r="CP34" s="38" t="s">
        <v>7</v>
      </c>
      <c r="CQ34" s="38">
        <f>IF(CP34="M",0,IF(CP34="I",2,IF(CP34="B",4,IF(CP34="E",5))))</f>
        <v>0</v>
      </c>
      <c r="CR34" s="38" t="s">
        <v>7</v>
      </c>
      <c r="CS34" s="38">
        <f>IF(CR34="M",0,IF(CR34="I",2,IF(CR34="B",4,IF(CR34="E",5))))</f>
        <v>0</v>
      </c>
      <c r="CT34" s="38" t="s">
        <v>8</v>
      </c>
      <c r="CU34" s="38">
        <f>IF(CT34="M",0,IF(CT34="I",2,IF(CT34="B",4,IF(CT34="E",5))))</f>
        <v>2</v>
      </c>
      <c r="CV34" s="38" t="s">
        <v>7</v>
      </c>
      <c r="CW34" s="38">
        <f>IF(CV34="M",0,IF(CV34="I",2,IF(CV34="B",4,IF(CV34="E",5))))</f>
        <v>0</v>
      </c>
      <c r="CX34" s="38" t="s">
        <v>7</v>
      </c>
      <c r="CY34" s="38">
        <f>IF(CX34="M",0,IF(CX34="I",2,IF(CX34="B",4,IF(CX34="E",5))))</f>
        <v>0</v>
      </c>
      <c r="CZ34" s="38" t="s">
        <v>7</v>
      </c>
      <c r="DA34" s="38">
        <f>IF(CZ34="M",0,IF(CZ34="I",2,IF(CZ34="B",4,IF(CZ34="E",5))))</f>
        <v>0</v>
      </c>
      <c r="DB34" s="38" t="s">
        <v>7</v>
      </c>
      <c r="DC34" s="38">
        <f>IF(DB34="M",0,IF(DB34="I",2,IF(DB34="B",4,IF(DB34="E",5))))</f>
        <v>0</v>
      </c>
      <c r="DD34" s="38" t="s">
        <v>8</v>
      </c>
      <c r="DE34" s="38">
        <f>IF(DD34="M",0,IF(DD34="I",2,IF(DD34="B",4,IF(DD34="E",5))))</f>
        <v>2</v>
      </c>
      <c r="DF34" s="38" t="s">
        <v>8</v>
      </c>
      <c r="DG34" s="38">
        <f>IF(DF34="M",0,IF(DF34="I",2,IF(DF34="B",4,IF(DF34="E",5))))</f>
        <v>2</v>
      </c>
      <c r="DH34" s="38" t="s">
        <v>8</v>
      </c>
      <c r="DI34" s="38">
        <f>IF(DH34="M",0,IF(DH34="I",2,IF(DH34="B",4,IF(DH34="E",5))))</f>
        <v>2</v>
      </c>
      <c r="DJ34" s="38" t="s">
        <v>8</v>
      </c>
      <c r="DK34" s="38">
        <f>IF(DJ34="M",0,IF(DJ34="I",2,IF(DJ34="B",4,IF(DJ34="E",5))))</f>
        <v>2</v>
      </c>
      <c r="DL34" s="38" t="s">
        <v>8</v>
      </c>
      <c r="DM34" s="38">
        <f>IF(DL34="M",0,IF(DL34="I",2,IF(DL34="B",4,IF(DL34="E",5))))</f>
        <v>2</v>
      </c>
      <c r="DN34" s="38" t="s">
        <v>7</v>
      </c>
      <c r="DO34" s="38">
        <f>IF(DN34="M",0,IF(DN34="I",2,IF(DN34="B",4,IF(DN34="E",5))))</f>
        <v>0</v>
      </c>
      <c r="DP34" s="38" t="s">
        <v>7</v>
      </c>
      <c r="DQ34" s="38">
        <f>IF(DP34="M",0,IF(DP34="I",2,IF(DP34="B",4,IF(DP34="E",5))))</f>
        <v>0</v>
      </c>
      <c r="DR34" s="38" t="s">
        <v>7</v>
      </c>
      <c r="DS34" s="38">
        <f>IF(DR34="M",0,IF(DR34="I",2,IF(DR34="B",4,IF(DR34="E",5))))</f>
        <v>0</v>
      </c>
      <c r="DT34" s="38" t="s">
        <v>7</v>
      </c>
      <c r="DU34" s="38">
        <f>IF(DT34="M",0,IF(DT34="I",2,IF(DT34="B",4,IF(DT34="E",5))))</f>
        <v>0</v>
      </c>
      <c r="DV34" s="38" t="s">
        <v>7</v>
      </c>
      <c r="DW34" s="38">
        <f>IF(DV34="M",0,IF(DV34="I",2,IF(DV34="B",4,IF(DV34="E",5))))</f>
        <v>0</v>
      </c>
      <c r="DX34" s="38" t="s">
        <v>7</v>
      </c>
      <c r="DY34" s="38">
        <f>IF(DX34="M",0,IF(DX34="I",2,IF(DX34="B",4,IF(DX34="E",5))))</f>
        <v>0</v>
      </c>
      <c r="DZ34" s="38" t="s">
        <v>7</v>
      </c>
      <c r="EA34" s="38">
        <f>IF(DZ34="M",0,IF(DZ34="I",2,IF(DZ34="B",4,IF(DZ34="E",5))))</f>
        <v>0</v>
      </c>
      <c r="EB34" s="38" t="s">
        <v>7</v>
      </c>
      <c r="EC34" s="38">
        <f>IF(EB34="M",0,IF(EB34="I",2,IF(EB34="B",4,IF(EB34="E",5))))</f>
        <v>0</v>
      </c>
      <c r="ED34" s="38" t="s">
        <v>7</v>
      </c>
      <c r="EE34" s="38">
        <f>IF(ED34="M",0,IF(ED34="I",2,IF(ED34="B",4,IF(ED34="E",5))))</f>
        <v>0</v>
      </c>
      <c r="EF34" s="38" t="s">
        <v>8</v>
      </c>
      <c r="EG34" s="38">
        <f>IF(EF34="M",0,IF(EF34="I",2,IF(EF34="B",4,IF(EF34="E",5))))</f>
        <v>2</v>
      </c>
      <c r="EH34" s="38" t="s">
        <v>8</v>
      </c>
      <c r="EI34" s="38">
        <f>IF(EH34="M",0,IF(EH34="I",2,IF(EH34="B",4,IF(EH34="E",5))))</f>
        <v>2</v>
      </c>
      <c r="EJ34" s="38" t="s">
        <v>8</v>
      </c>
      <c r="EK34" s="38">
        <f>IF(EJ34="M",0,IF(EJ34="I",2,IF(EJ34="B",4,IF(EJ34="E",5))))</f>
        <v>2</v>
      </c>
      <c r="EL34" s="38" t="s">
        <v>7</v>
      </c>
      <c r="EM34" s="38">
        <f>IF(EL34="M",0,IF(EL34="I",2,IF(EL34="B",4,IF(EL34="E",5))))</f>
        <v>0</v>
      </c>
      <c r="EN34" s="38" t="s">
        <v>7</v>
      </c>
      <c r="EO34" s="38">
        <f>IF(EN34="M",0,IF(EN34="I",2,IF(EN34="B",4,IF(EN34="E",5))))</f>
        <v>0</v>
      </c>
      <c r="EP34" s="38" t="s">
        <v>7</v>
      </c>
      <c r="EQ34" s="38">
        <f>IF(EP34="M",0,IF(EP34="I",2,IF(EP34="B",4,IF(EP34="E",5))))</f>
        <v>0</v>
      </c>
      <c r="ER34" s="98">
        <f>+SUM(F34:EQ34)</f>
        <v>48</v>
      </c>
      <c r="ES34" s="52">
        <f>+ER34/$EV$1</f>
        <v>0.13521126760563379</v>
      </c>
      <c r="ET34" s="38" t="str">
        <f>IF(ES34&gt;60%,"Autonome","Non Autonome")</f>
        <v>Non Autonome</v>
      </c>
      <c r="EU34" s="5" t="str">
        <f>1&amp;"/"&amp;MONTH(D34)&amp;"/"&amp;YEAR(D34)</f>
        <v>1/6/2018</v>
      </c>
      <c r="EV34"/>
    </row>
    <row r="35" spans="1:152" ht="15.75" thickBot="1" x14ac:dyDescent="0.3">
      <c r="A35" s="35" t="s">
        <v>30</v>
      </c>
      <c r="B35" s="35" t="s">
        <v>108</v>
      </c>
      <c r="C35" s="35" t="s">
        <v>109</v>
      </c>
      <c r="D35" s="96">
        <v>43272</v>
      </c>
      <c r="E35" s="35" t="s">
        <v>33</v>
      </c>
      <c r="F35" s="38" t="s">
        <v>8</v>
      </c>
      <c r="G35" s="38">
        <f>IF(F35="M",0,IF(F35="I",2,IF(F35="B",4,IF(F35="E",5))))</f>
        <v>2</v>
      </c>
      <c r="H35" s="38" t="s">
        <v>8</v>
      </c>
      <c r="I35" s="38">
        <f>IF(H35="M",0,IF(H35="I",2,IF(H35="B",4,IF(H35="E",5))))</f>
        <v>2</v>
      </c>
      <c r="J35" s="38" t="s">
        <v>8</v>
      </c>
      <c r="K35" s="38">
        <f>IF(J35="M",0,IF(J35="I",2,IF(J35="B",4,IF(J35="E",5))))</f>
        <v>2</v>
      </c>
      <c r="L35" s="38" t="s">
        <v>9</v>
      </c>
      <c r="M35" s="38">
        <f>IF(L35="M",0,IF(L35="I",2,IF(L35="B",4,IF(L35="E",5))))</f>
        <v>4</v>
      </c>
      <c r="N35" s="38" t="s">
        <v>9</v>
      </c>
      <c r="O35" s="38">
        <f>IF(N35="M",0,IF(N35="I",2,IF(N35="B",4,IF(N35="E",5))))</f>
        <v>4</v>
      </c>
      <c r="P35" s="38" t="s">
        <v>9</v>
      </c>
      <c r="Q35" s="38">
        <f>IF(P35="M",0,IF(P35="I",2,IF(P35="B",4,IF(P35="E",5))))</f>
        <v>4</v>
      </c>
      <c r="R35" s="38" t="s">
        <v>9</v>
      </c>
      <c r="S35" s="38">
        <f>IF(R35="M",0,IF(R35="I",2,IF(R35="B",4,IF(R35="E",5))))</f>
        <v>4</v>
      </c>
      <c r="T35" s="38" t="s">
        <v>9</v>
      </c>
      <c r="U35" s="38">
        <f>IF(T35="M",0,IF(T35="I",2,IF(T35="B",4,IF(T35="E",5))))</f>
        <v>4</v>
      </c>
      <c r="V35" s="38" t="s">
        <v>9</v>
      </c>
      <c r="W35" s="38">
        <f>IF(V35="M",0,IF(V35="I",2,IF(V35="B",4,IF(V35="E",5))))</f>
        <v>4</v>
      </c>
      <c r="X35" s="38" t="s">
        <v>9</v>
      </c>
      <c r="Y35" s="38">
        <f>IF(X35="M",0,IF(X35="I",2,IF(X35="B",4,IF(X35="E",5))))</f>
        <v>4</v>
      </c>
      <c r="Z35" s="38" t="s">
        <v>8</v>
      </c>
      <c r="AA35" s="38">
        <f>IF(Z35="M",0,IF(Z35="I",2,IF(Z35="B",4,IF(Z35="E",5))))</f>
        <v>2</v>
      </c>
      <c r="AB35" s="38" t="s">
        <v>7</v>
      </c>
      <c r="AC35" s="38">
        <f>IF(AB35="M",0,IF(AB35="I",2,IF(AB35="B",4,IF(AB35="E",5))))</f>
        <v>0</v>
      </c>
      <c r="AD35" s="38" t="s">
        <v>9</v>
      </c>
      <c r="AE35" s="38">
        <f>IF(AD35="M",0,IF(AD35="I",2,IF(AD35="B",4,IF(AD35="E",5))))</f>
        <v>4</v>
      </c>
      <c r="AF35" s="38" t="s">
        <v>9</v>
      </c>
      <c r="AG35" s="38">
        <f>IF(AF35="M",0,IF(AF35="I",2,IF(AF35="B",4,IF(AF35="E",5))))</f>
        <v>4</v>
      </c>
      <c r="AH35" s="38" t="s">
        <v>9</v>
      </c>
      <c r="AI35" s="38">
        <f>IF(AH35="M",0,IF(AH35="I",2,IF(AH35="B",4,IF(AH35="E",5))))</f>
        <v>4</v>
      </c>
      <c r="AJ35" s="38" t="s">
        <v>9</v>
      </c>
      <c r="AK35" s="38">
        <f>IF(AJ35="M",0,IF(AJ35="I",2,IF(AJ35="B",4,IF(AJ35="E",5))))</f>
        <v>4</v>
      </c>
      <c r="AL35" s="38" t="s">
        <v>9</v>
      </c>
      <c r="AM35" s="38">
        <f>IF(AL35="M",0,IF(AL35="I",2,IF(AL35="B",4,IF(AL35="E",5))))</f>
        <v>4</v>
      </c>
      <c r="AN35" s="38" t="s">
        <v>9</v>
      </c>
      <c r="AO35" s="38">
        <f>IF(AN35="M",0,IF(AN35="I",2,IF(AN35="B",4,IF(AN35="E",5))))</f>
        <v>4</v>
      </c>
      <c r="AP35" s="38" t="s">
        <v>8</v>
      </c>
      <c r="AQ35" s="38">
        <f>IF(AP35="M",0,IF(AP35="I",2,IF(AP35="B",4,IF(AP35="E",5))))</f>
        <v>2</v>
      </c>
      <c r="AR35" s="38" t="s">
        <v>9</v>
      </c>
      <c r="AS35" s="38">
        <f>IF(AR35="M",0,IF(AR35="I",2,IF(AR35="B",4,IF(AR35="E",5))))</f>
        <v>4</v>
      </c>
      <c r="AT35" s="38" t="s">
        <v>9</v>
      </c>
      <c r="AU35" s="38">
        <f>IF(AT35="M",0,IF(AT35="I",2,IF(AT35="B",4,IF(AT35="E",5))))</f>
        <v>4</v>
      </c>
      <c r="AV35" s="38" t="s">
        <v>9</v>
      </c>
      <c r="AW35" s="38">
        <f>IF(AV35="M",0,IF(AV35="I",2,IF(AV35="B",4,IF(AV35="E",5))))</f>
        <v>4</v>
      </c>
      <c r="AX35" s="38" t="s">
        <v>8</v>
      </c>
      <c r="AY35" s="38">
        <f>IF(AX35="M",0,IF(AX35="I",2,IF(AX35="B",4,IF(AX35="E",5))))</f>
        <v>2</v>
      </c>
      <c r="AZ35" s="38" t="s">
        <v>8</v>
      </c>
      <c r="BA35" s="38">
        <f>IF(AZ35="M",0,IF(AZ35="I",2,IF(AZ35="B",4,IF(AZ35="E",5))))</f>
        <v>2</v>
      </c>
      <c r="BB35" s="38" t="s">
        <v>9</v>
      </c>
      <c r="BC35" s="38">
        <f>IF(BB35="M",0,IF(BB35="I",2,IF(BB35="B",4,IF(BB35="E",5))))</f>
        <v>4</v>
      </c>
      <c r="BD35" s="38" t="s">
        <v>9</v>
      </c>
      <c r="BE35" s="38">
        <f>IF(BD35="M",0,IF(BD35="I",2,IF(BD35="B",4,IF(BD35="E",5))))</f>
        <v>4</v>
      </c>
      <c r="BF35" s="38" t="s">
        <v>9</v>
      </c>
      <c r="BG35" s="38">
        <f>IF(BF35="M",0,IF(BF35="I",2,IF(BF35="B",4,IF(BF35="E",5))))</f>
        <v>4</v>
      </c>
      <c r="BH35" s="38" t="s">
        <v>9</v>
      </c>
      <c r="BI35" s="38">
        <f>IF(BH35="M",0,IF(BH35="I",2,IF(BH35="B",4,IF(BH35="E",5))))</f>
        <v>4</v>
      </c>
      <c r="BJ35" s="38" t="s">
        <v>9</v>
      </c>
      <c r="BK35" s="38">
        <f>IF(BJ35="M",0,IF(BJ35="I",2,IF(BJ35="B",4,IF(BJ35="E",5))))</f>
        <v>4</v>
      </c>
      <c r="BL35" s="38" t="s">
        <v>9</v>
      </c>
      <c r="BM35" s="38">
        <f>IF(BL35="M",0,IF(BL35="I",2,IF(BL35="B",4,IF(BL35="E",5))))</f>
        <v>4</v>
      </c>
      <c r="BN35" s="38" t="s">
        <v>9</v>
      </c>
      <c r="BO35" s="38">
        <f>IF(BN35="M",0,IF(BN35="I",2,IF(BN35="B",4,IF(BN35="E",5))))</f>
        <v>4</v>
      </c>
      <c r="BP35" s="38" t="s">
        <v>7</v>
      </c>
      <c r="BQ35" s="38">
        <f>IF(BP35="M",0,IF(BP35="I",2,IF(BP35="B",4,IF(BP35="E",5))))</f>
        <v>0</v>
      </c>
      <c r="BR35" s="38" t="s">
        <v>9</v>
      </c>
      <c r="BS35" s="38">
        <f>IF(BR35="M",0,IF(BR35="I",2,IF(BR35="B",4,IF(BR35="E",5))))</f>
        <v>4</v>
      </c>
      <c r="BT35" s="38" t="s">
        <v>9</v>
      </c>
      <c r="BU35" s="38">
        <f>IF(BT35="M",0,IF(BT35="I",2,IF(BT35="B",4,IF(BT35="E",5))))</f>
        <v>4</v>
      </c>
      <c r="BV35" s="38" t="s">
        <v>9</v>
      </c>
      <c r="BW35" s="38">
        <f>IF(BV35="M",0,IF(BV35="I",2,IF(BV35="B",4,IF(BV35="E",5))))</f>
        <v>4</v>
      </c>
      <c r="BX35" s="38" t="s">
        <v>9</v>
      </c>
      <c r="BY35" s="38">
        <f>IF(BX35="M",0,IF(BX35="I",2,IF(BX35="B",4,IF(BX35="E",5))))</f>
        <v>4</v>
      </c>
      <c r="BZ35" s="38" t="s">
        <v>9</v>
      </c>
      <c r="CA35" s="38">
        <f>IF(BZ35="M",0,IF(BZ35="I",2,IF(BZ35="B",4,IF(BZ35="E",5))))</f>
        <v>4</v>
      </c>
      <c r="CB35" s="38" t="s">
        <v>9</v>
      </c>
      <c r="CC35" s="38">
        <f>IF(CB35="M",0,IF(CB35="I",2,IF(CB35="B",4,IF(CB35="E",5))))</f>
        <v>4</v>
      </c>
      <c r="CD35" s="38" t="s">
        <v>9</v>
      </c>
      <c r="CE35" s="38">
        <f>IF(CD35="M",0,IF(CD35="I",2,IF(CD35="B",4,IF(CD35="E",5))))</f>
        <v>4</v>
      </c>
      <c r="CF35" s="38" t="s">
        <v>9</v>
      </c>
      <c r="CG35" s="38">
        <f>IF(CF35="M",0,IF(CF35="I",2,IF(CF35="B",4,IF(CF35="E",5))))</f>
        <v>4</v>
      </c>
      <c r="CH35" s="38" t="s">
        <v>9</v>
      </c>
      <c r="CI35" s="38">
        <f>IF(CH35="M",0,IF(CH35="I",2,IF(CH35="B",4,IF(CH35="E",5))))</f>
        <v>4</v>
      </c>
      <c r="CJ35" s="38" t="s">
        <v>7</v>
      </c>
      <c r="CK35" s="38">
        <f>IF(CJ35="M",0,IF(CJ35="I",2,IF(CJ35="B",4,IF(CJ35="E",5))))</f>
        <v>0</v>
      </c>
      <c r="CL35" s="38" t="s">
        <v>9</v>
      </c>
      <c r="CM35" s="38">
        <f>IF(CL35="M",0,IF(CL35="I",2,IF(CL35="B",4,IF(CL35="E",5))))</f>
        <v>4</v>
      </c>
      <c r="CN35" s="38" t="s">
        <v>9</v>
      </c>
      <c r="CO35" s="38">
        <f>IF(CN35="M",0,IF(CN35="I",2,IF(CN35="B",4,IF(CN35="E",5))))</f>
        <v>4</v>
      </c>
      <c r="CP35" s="38" t="s">
        <v>9</v>
      </c>
      <c r="CQ35" s="38">
        <f>IF(CP35="M",0,IF(CP35="I",2,IF(CP35="B",4,IF(CP35="E",5))))</f>
        <v>4</v>
      </c>
      <c r="CR35" s="38" t="s">
        <v>9</v>
      </c>
      <c r="CS35" s="38">
        <f>IF(CR35="M",0,IF(CR35="I",2,IF(CR35="B",4,IF(CR35="E",5))))</f>
        <v>4</v>
      </c>
      <c r="CT35" s="38" t="s">
        <v>9</v>
      </c>
      <c r="CU35" s="38">
        <f>IF(CT35="M",0,IF(CT35="I",2,IF(CT35="B",4,IF(CT35="E",5))))</f>
        <v>4</v>
      </c>
      <c r="CV35" s="38" t="s">
        <v>9</v>
      </c>
      <c r="CW35" s="38">
        <f>IF(CV35="M",0,IF(CV35="I",2,IF(CV35="B",4,IF(CV35="E",5))))</f>
        <v>4</v>
      </c>
      <c r="CX35" s="38" t="s">
        <v>9</v>
      </c>
      <c r="CY35" s="38">
        <f>IF(CX35="M",0,IF(CX35="I",2,IF(CX35="B",4,IF(CX35="E",5))))</f>
        <v>4</v>
      </c>
      <c r="CZ35" s="38" t="s">
        <v>8</v>
      </c>
      <c r="DA35" s="38">
        <f>IF(CZ35="M",0,IF(CZ35="I",2,IF(CZ35="B",4,IF(CZ35="E",5))))</f>
        <v>2</v>
      </c>
      <c r="DB35" s="38" t="s">
        <v>8</v>
      </c>
      <c r="DC35" s="38">
        <f>IF(DB35="M",0,IF(DB35="I",2,IF(DB35="B",4,IF(DB35="E",5))))</f>
        <v>2</v>
      </c>
      <c r="DD35" s="38" t="s">
        <v>8</v>
      </c>
      <c r="DE35" s="38">
        <f>IF(DD35="M",0,IF(DD35="I",2,IF(DD35="B",4,IF(DD35="E",5))))</f>
        <v>2</v>
      </c>
      <c r="DF35" s="38" t="s">
        <v>9</v>
      </c>
      <c r="DG35" s="38">
        <f>IF(DF35="M",0,IF(DF35="I",2,IF(DF35="B",4,IF(DF35="E",5))))</f>
        <v>4</v>
      </c>
      <c r="DH35" s="38" t="s">
        <v>9</v>
      </c>
      <c r="DI35" s="38">
        <f>IF(DH35="M",0,IF(DH35="I",2,IF(DH35="B",4,IF(DH35="E",5))))</f>
        <v>4</v>
      </c>
      <c r="DJ35" s="38" t="s">
        <v>9</v>
      </c>
      <c r="DK35" s="38">
        <f>IF(DJ35="M",0,IF(DJ35="I",2,IF(DJ35="B",4,IF(DJ35="E",5))))</f>
        <v>4</v>
      </c>
      <c r="DL35" s="38" t="s">
        <v>8</v>
      </c>
      <c r="DM35" s="38">
        <f>IF(DL35="M",0,IF(DL35="I",2,IF(DL35="B",4,IF(DL35="E",5))))</f>
        <v>2</v>
      </c>
      <c r="DN35" s="38" t="s">
        <v>9</v>
      </c>
      <c r="DO35" s="38">
        <f>IF(DN35="M",0,IF(DN35="I",2,IF(DN35="B",4,IF(DN35="E",5))))</f>
        <v>4</v>
      </c>
      <c r="DP35" s="38" t="s">
        <v>7</v>
      </c>
      <c r="DQ35" s="38">
        <f>IF(DP35="M",0,IF(DP35="I",2,IF(DP35="B",4,IF(DP35="E",5))))</f>
        <v>0</v>
      </c>
      <c r="DR35" s="38" t="s">
        <v>8</v>
      </c>
      <c r="DS35" s="38">
        <f>IF(DR35="M",0,IF(DR35="I",2,IF(DR35="B",4,IF(DR35="E",5))))</f>
        <v>2</v>
      </c>
      <c r="DT35" s="38" t="s">
        <v>9</v>
      </c>
      <c r="DU35" s="38">
        <f>IF(DT35="M",0,IF(DT35="I",2,IF(DT35="B",4,IF(DT35="E",5))))</f>
        <v>4</v>
      </c>
      <c r="DV35" s="38" t="s">
        <v>7</v>
      </c>
      <c r="DW35" s="38">
        <f>IF(DV35="M",0,IF(DV35="I",2,IF(DV35="B",4,IF(DV35="E",5))))</f>
        <v>0</v>
      </c>
      <c r="DX35" s="38" t="s">
        <v>9</v>
      </c>
      <c r="DY35" s="38">
        <f>IF(DX35="M",0,IF(DX35="I",2,IF(DX35="B",4,IF(DX35="E",5))))</f>
        <v>4</v>
      </c>
      <c r="DZ35" s="38" t="s">
        <v>9</v>
      </c>
      <c r="EA35" s="38">
        <f>IF(DZ35="M",0,IF(DZ35="I",2,IF(DZ35="B",4,IF(DZ35="E",5))))</f>
        <v>4</v>
      </c>
      <c r="EB35" s="38" t="s">
        <v>10</v>
      </c>
      <c r="EC35" s="38">
        <f>IF(EB35="M",0,IF(EB35="I",2,IF(EB35="B",4,IF(EB35="E",5))))</f>
        <v>5</v>
      </c>
      <c r="ED35" s="38" t="s">
        <v>9</v>
      </c>
      <c r="EE35" s="38">
        <f>IF(ED35="M",0,IF(ED35="I",2,IF(ED35="B",4,IF(ED35="E",5))))</f>
        <v>4</v>
      </c>
      <c r="EF35" s="38" t="s">
        <v>9</v>
      </c>
      <c r="EG35" s="38">
        <f>IF(EF35="M",0,IF(EF35="I",2,IF(EF35="B",4,IF(EF35="E",5))))</f>
        <v>4</v>
      </c>
      <c r="EH35" s="38" t="s">
        <v>9</v>
      </c>
      <c r="EI35" s="38">
        <f>IF(EH35="M",0,IF(EH35="I",2,IF(EH35="B",4,IF(EH35="E",5))))</f>
        <v>4</v>
      </c>
      <c r="EJ35" s="38" t="s">
        <v>7</v>
      </c>
      <c r="EK35" s="38">
        <f>IF(EJ35="M",0,IF(EJ35="I",2,IF(EJ35="B",4,IF(EJ35="E",5))))</f>
        <v>0</v>
      </c>
      <c r="EL35" s="38" t="s">
        <v>7</v>
      </c>
      <c r="EM35" s="38">
        <f>IF(EL35="M",0,IF(EL35="I",2,IF(EL35="B",4,IF(EL35="E",5))))</f>
        <v>0</v>
      </c>
      <c r="EN35" s="38" t="s">
        <v>7</v>
      </c>
      <c r="EO35" s="38">
        <f>IF(EN35="M",0,IF(EN35="I",2,IF(EN35="B",4,IF(EN35="E",5))))</f>
        <v>0</v>
      </c>
      <c r="EP35" s="38" t="s">
        <v>8</v>
      </c>
      <c r="EQ35" s="38">
        <f>IF(EP35="M",0,IF(EP35="I",2,IF(EP35="B",4,IF(EP35="E",5))))</f>
        <v>2</v>
      </c>
      <c r="ER35" s="98">
        <f>+SUM(F35:EQ35)</f>
        <v>227</v>
      </c>
      <c r="ES35" s="52">
        <f>+ER35/$EV$1</f>
        <v>0.6394366197183099</v>
      </c>
      <c r="ET35" s="38" t="str">
        <f>IF(ES35&gt;60%,"Autonome","Non Autonome")</f>
        <v>Autonome</v>
      </c>
      <c r="EU35" s="5" t="str">
        <f>1&amp;"/"&amp;MONTH(D35)&amp;"/"&amp;YEAR(D35)</f>
        <v>1/6/2018</v>
      </c>
    </row>
    <row r="36" spans="1:152" ht="15.75" thickBot="1" x14ac:dyDescent="0.3">
      <c r="A36" s="35" t="s">
        <v>13</v>
      </c>
      <c r="B36" s="35" t="s">
        <v>14</v>
      </c>
      <c r="C36" s="35" t="s">
        <v>15</v>
      </c>
      <c r="D36" s="96">
        <v>43273</v>
      </c>
      <c r="E36" s="35" t="s">
        <v>16</v>
      </c>
      <c r="F36" s="38" t="s">
        <v>9</v>
      </c>
      <c r="G36" s="38">
        <f>IF(F36="M",0,IF(F36="I",2,IF(F36="B",4,IF(F36="E",5))))</f>
        <v>4</v>
      </c>
      <c r="H36" s="38" t="s">
        <v>9</v>
      </c>
      <c r="I36" s="38">
        <f>IF(H36="M",0,IF(H36="I",2,IF(H36="B",4,IF(H36="E",5))))</f>
        <v>4</v>
      </c>
      <c r="J36" s="38" t="s">
        <v>9</v>
      </c>
      <c r="K36" s="38">
        <f>IF(J36="M",0,IF(J36="I",2,IF(J36="B",4,IF(J36="E",5))))</f>
        <v>4</v>
      </c>
      <c r="L36" s="38" t="s">
        <v>9</v>
      </c>
      <c r="M36" s="38">
        <f>IF(L36="M",0,IF(L36="I",2,IF(L36="B",4,IF(L36="E",5))))</f>
        <v>4</v>
      </c>
      <c r="N36" s="38" t="s">
        <v>9</v>
      </c>
      <c r="O36" s="38">
        <f>IF(N36="M",0,IF(N36="I",2,IF(N36="B",4,IF(N36="E",5))))</f>
        <v>4</v>
      </c>
      <c r="P36" s="38" t="s">
        <v>7</v>
      </c>
      <c r="Q36" s="38">
        <f>IF(P36="M",0,IF(P36="I",2,IF(P36="B",4,IF(P36="E",5))))</f>
        <v>0</v>
      </c>
      <c r="R36" s="38" t="s">
        <v>9</v>
      </c>
      <c r="S36" s="38">
        <f>IF(R36="M",0,IF(R36="I",2,IF(R36="B",4,IF(R36="E",5))))</f>
        <v>4</v>
      </c>
      <c r="T36" s="38" t="s">
        <v>9</v>
      </c>
      <c r="U36" s="38">
        <f>IF(T36="M",0,IF(T36="I",2,IF(T36="B",4,IF(T36="E",5))))</f>
        <v>4</v>
      </c>
      <c r="V36" s="38" t="s">
        <v>9</v>
      </c>
      <c r="W36" s="38">
        <f>IF(V36="M",0,IF(V36="I",2,IF(V36="B",4,IF(V36="E",5))))</f>
        <v>4</v>
      </c>
      <c r="X36" s="38" t="s">
        <v>9</v>
      </c>
      <c r="Y36" s="38">
        <f>IF(X36="M",0,IF(X36="I",2,IF(X36="B",4,IF(X36="E",5))))</f>
        <v>4</v>
      </c>
      <c r="Z36" s="38" t="s">
        <v>9</v>
      </c>
      <c r="AA36" s="38">
        <f>IF(Z36="M",0,IF(Z36="I",2,IF(Z36="B",4,IF(Z36="E",5))))</f>
        <v>4</v>
      </c>
      <c r="AB36" s="38" t="s">
        <v>8</v>
      </c>
      <c r="AC36" s="38">
        <f>IF(AB36="M",0,IF(AB36="I",2,IF(AB36="B",4,IF(AB36="E",5))))</f>
        <v>2</v>
      </c>
      <c r="AD36" s="38" t="s">
        <v>8</v>
      </c>
      <c r="AE36" s="38">
        <f>IF(AD36="M",0,IF(AD36="I",2,IF(AD36="B",4,IF(AD36="E",5))))</f>
        <v>2</v>
      </c>
      <c r="AF36" s="38" t="s">
        <v>8</v>
      </c>
      <c r="AG36" s="38">
        <f>IF(AF36="M",0,IF(AF36="I",2,IF(AF36="B",4,IF(AF36="E",5))))</f>
        <v>2</v>
      </c>
      <c r="AH36" s="38" t="s">
        <v>9</v>
      </c>
      <c r="AI36" s="38">
        <f>IF(AH36="M",0,IF(AH36="I",2,IF(AH36="B",4,IF(AH36="E",5))))</f>
        <v>4</v>
      </c>
      <c r="AJ36" s="38" t="s">
        <v>9</v>
      </c>
      <c r="AK36" s="38">
        <f>IF(AJ36="M",0,IF(AJ36="I",2,IF(AJ36="B",4,IF(AJ36="E",5))))</f>
        <v>4</v>
      </c>
      <c r="AL36" s="38" t="s">
        <v>7</v>
      </c>
      <c r="AM36" s="38">
        <f>IF(AL36="M",0,IF(AL36="I",2,IF(AL36="B",4,IF(AL36="E",5))))</f>
        <v>0</v>
      </c>
      <c r="AN36" s="38" t="s">
        <v>9</v>
      </c>
      <c r="AO36" s="38">
        <f>IF(AN36="M",0,IF(AN36="I",2,IF(AN36="B",4,IF(AN36="E",5))))</f>
        <v>4</v>
      </c>
      <c r="AP36" s="38" t="s">
        <v>9</v>
      </c>
      <c r="AQ36" s="38">
        <f>IF(AP36="M",0,IF(AP36="I",2,IF(AP36="B",4,IF(AP36="E",5))))</f>
        <v>4</v>
      </c>
      <c r="AR36" s="38" t="s">
        <v>9</v>
      </c>
      <c r="AS36" s="38">
        <f>IF(AR36="M",0,IF(AR36="I",2,IF(AR36="B",4,IF(AR36="E",5))))</f>
        <v>4</v>
      </c>
      <c r="AT36" s="38" t="s">
        <v>9</v>
      </c>
      <c r="AU36" s="38">
        <f>IF(AT36="M",0,IF(AT36="I",2,IF(AT36="B",4,IF(AT36="E",5))))</f>
        <v>4</v>
      </c>
      <c r="AV36" s="38" t="s">
        <v>8</v>
      </c>
      <c r="AW36" s="38">
        <f>IF(AV36="M",0,IF(AV36="I",2,IF(AV36="B",4,IF(AV36="E",5))))</f>
        <v>2</v>
      </c>
      <c r="AX36" s="38" t="s">
        <v>9</v>
      </c>
      <c r="AY36" s="38">
        <f>IF(AX36="M",0,IF(AX36="I",2,IF(AX36="B",4,IF(AX36="E",5))))</f>
        <v>4</v>
      </c>
      <c r="AZ36" s="38" t="s">
        <v>9</v>
      </c>
      <c r="BA36" s="38">
        <f>IF(AZ36="M",0,IF(AZ36="I",2,IF(AZ36="B",4,IF(AZ36="E",5))))</f>
        <v>4</v>
      </c>
      <c r="BB36" s="38" t="s">
        <v>9</v>
      </c>
      <c r="BC36" s="38">
        <f>IF(BB36="M",0,IF(BB36="I",2,IF(BB36="B",4,IF(BB36="E",5))))</f>
        <v>4</v>
      </c>
      <c r="BD36" s="38" t="s">
        <v>9</v>
      </c>
      <c r="BE36" s="38">
        <f>IF(BD36="M",0,IF(BD36="I",2,IF(BD36="B",4,IF(BD36="E",5))))</f>
        <v>4</v>
      </c>
      <c r="BF36" s="38" t="s">
        <v>9</v>
      </c>
      <c r="BG36" s="38">
        <f>IF(BF36="M",0,IF(BF36="I",2,IF(BF36="B",4,IF(BF36="E",5))))</f>
        <v>4</v>
      </c>
      <c r="BH36" s="38" t="s">
        <v>9</v>
      </c>
      <c r="BI36" s="38">
        <f>IF(BH36="M",0,IF(BH36="I",2,IF(BH36="B",4,IF(BH36="E",5))))</f>
        <v>4</v>
      </c>
      <c r="BJ36" s="38" t="s">
        <v>9</v>
      </c>
      <c r="BK36" s="38">
        <f>IF(BJ36="M",0,IF(BJ36="I",2,IF(BJ36="B",4,IF(BJ36="E",5))))</f>
        <v>4</v>
      </c>
      <c r="BL36" s="38" t="s">
        <v>9</v>
      </c>
      <c r="BM36" s="38">
        <f>IF(BL36="M",0,IF(BL36="I",2,IF(BL36="B",4,IF(BL36="E",5))))</f>
        <v>4</v>
      </c>
      <c r="BN36" s="38" t="s">
        <v>9</v>
      </c>
      <c r="BO36" s="38">
        <f>IF(BN36="M",0,IF(BN36="I",2,IF(BN36="B",4,IF(BN36="E",5))))</f>
        <v>4</v>
      </c>
      <c r="BP36" s="38" t="s">
        <v>9</v>
      </c>
      <c r="BQ36" s="38">
        <f>IF(BP36="M",0,IF(BP36="I",2,IF(BP36="B",4,IF(BP36="E",5))))</f>
        <v>4</v>
      </c>
      <c r="BR36" s="38" t="s">
        <v>9</v>
      </c>
      <c r="BS36" s="38">
        <f>IF(BR36="M",0,IF(BR36="I",2,IF(BR36="B",4,IF(BR36="E",5))))</f>
        <v>4</v>
      </c>
      <c r="BT36" s="38" t="s">
        <v>9</v>
      </c>
      <c r="BU36" s="38">
        <f>IF(BT36="M",0,IF(BT36="I",2,IF(BT36="B",4,IF(BT36="E",5))))</f>
        <v>4</v>
      </c>
      <c r="BV36" s="38" t="s">
        <v>9</v>
      </c>
      <c r="BW36" s="38">
        <f>IF(BV36="M",0,IF(BV36="I",2,IF(BV36="B",4,IF(BV36="E",5))))</f>
        <v>4</v>
      </c>
      <c r="BX36" s="38" t="s">
        <v>9</v>
      </c>
      <c r="BY36" s="38">
        <f>IF(BX36="M",0,IF(BX36="I",2,IF(BX36="B",4,IF(BX36="E",5))))</f>
        <v>4</v>
      </c>
      <c r="BZ36" s="38" t="s">
        <v>9</v>
      </c>
      <c r="CA36" s="38">
        <f>IF(BZ36="M",0,IF(BZ36="I",2,IF(BZ36="B",4,IF(BZ36="E",5))))</f>
        <v>4</v>
      </c>
      <c r="CB36" s="38" t="s">
        <v>9</v>
      </c>
      <c r="CC36" s="38">
        <f>IF(CB36="M",0,IF(CB36="I",2,IF(CB36="B",4,IF(CB36="E",5))))</f>
        <v>4</v>
      </c>
      <c r="CD36" s="38" t="s">
        <v>9</v>
      </c>
      <c r="CE36" s="38">
        <f>IF(CD36="M",0,IF(CD36="I",2,IF(CD36="B",4,IF(CD36="E",5))))</f>
        <v>4</v>
      </c>
      <c r="CF36" s="38" t="s">
        <v>8</v>
      </c>
      <c r="CG36" s="38">
        <f>IF(CF36="M",0,IF(CF36="I",2,IF(CF36="B",4,IF(CF36="E",5))))</f>
        <v>2</v>
      </c>
      <c r="CH36" s="38" t="s">
        <v>9</v>
      </c>
      <c r="CI36" s="38">
        <f>IF(CH36="M",0,IF(CH36="I",2,IF(CH36="B",4,IF(CH36="E",5))))</f>
        <v>4</v>
      </c>
      <c r="CJ36" s="38" t="s">
        <v>7</v>
      </c>
      <c r="CK36" s="38">
        <f>IF(CJ36="M",0,IF(CJ36="I",2,IF(CJ36="B",4,IF(CJ36="E",5))))</f>
        <v>0</v>
      </c>
      <c r="CL36" s="38" t="s">
        <v>9</v>
      </c>
      <c r="CM36" s="38">
        <f>IF(CL36="M",0,IF(CL36="I",2,IF(CL36="B",4,IF(CL36="E",5))))</f>
        <v>4</v>
      </c>
      <c r="CN36" s="38" t="s">
        <v>9</v>
      </c>
      <c r="CO36" s="38">
        <f>IF(CN36="M",0,IF(CN36="I",2,IF(CN36="B",4,IF(CN36="E",5))))</f>
        <v>4</v>
      </c>
      <c r="CP36" s="38" t="s">
        <v>9</v>
      </c>
      <c r="CQ36" s="38">
        <f>IF(CP36="M",0,IF(CP36="I",2,IF(CP36="B",4,IF(CP36="E",5))))</f>
        <v>4</v>
      </c>
      <c r="CR36" s="38" t="s">
        <v>9</v>
      </c>
      <c r="CS36" s="38">
        <f>IF(CR36="M",0,IF(CR36="I",2,IF(CR36="B",4,IF(CR36="E",5))))</f>
        <v>4</v>
      </c>
      <c r="CT36" s="38" t="s">
        <v>9</v>
      </c>
      <c r="CU36" s="38">
        <f>IF(CT36="M",0,IF(CT36="I",2,IF(CT36="B",4,IF(CT36="E",5))))</f>
        <v>4</v>
      </c>
      <c r="CV36" s="38" t="s">
        <v>9</v>
      </c>
      <c r="CW36" s="38">
        <f>IF(CV36="M",0,IF(CV36="I",2,IF(CV36="B",4,IF(CV36="E",5))))</f>
        <v>4</v>
      </c>
      <c r="CX36" s="38" t="s">
        <v>9</v>
      </c>
      <c r="CY36" s="38">
        <f>IF(CX36="M",0,IF(CX36="I",2,IF(CX36="B",4,IF(CX36="E",5))))</f>
        <v>4</v>
      </c>
      <c r="CZ36" s="38" t="s">
        <v>9</v>
      </c>
      <c r="DA36" s="38">
        <f>IF(CZ36="M",0,IF(CZ36="I",2,IF(CZ36="B",4,IF(CZ36="E",5))))</f>
        <v>4</v>
      </c>
      <c r="DB36" s="38" t="s">
        <v>9</v>
      </c>
      <c r="DC36" s="38">
        <f>IF(DB36="M",0,IF(DB36="I",2,IF(DB36="B",4,IF(DB36="E",5))))</f>
        <v>4</v>
      </c>
      <c r="DD36" s="38" t="s">
        <v>9</v>
      </c>
      <c r="DE36" s="38">
        <f>IF(DD36="M",0,IF(DD36="I",2,IF(DD36="B",4,IF(DD36="E",5))))</f>
        <v>4</v>
      </c>
      <c r="DF36" s="38" t="s">
        <v>9</v>
      </c>
      <c r="DG36" s="38">
        <f>IF(DF36="M",0,IF(DF36="I",2,IF(DF36="B",4,IF(DF36="E",5))))</f>
        <v>4</v>
      </c>
      <c r="DH36" s="38" t="s">
        <v>9</v>
      </c>
      <c r="DI36" s="38">
        <f>IF(DH36="M",0,IF(DH36="I",2,IF(DH36="B",4,IF(DH36="E",5))))</f>
        <v>4</v>
      </c>
      <c r="DJ36" s="38" t="s">
        <v>9</v>
      </c>
      <c r="DK36" s="38">
        <f>IF(DJ36="M",0,IF(DJ36="I",2,IF(DJ36="B",4,IF(DJ36="E",5))))</f>
        <v>4</v>
      </c>
      <c r="DL36" s="38" t="s">
        <v>8</v>
      </c>
      <c r="DM36" s="38">
        <f>IF(DL36="M",0,IF(DL36="I",2,IF(DL36="B",4,IF(DL36="E",5))))</f>
        <v>2</v>
      </c>
      <c r="DN36" s="38" t="s">
        <v>8</v>
      </c>
      <c r="DO36" s="38">
        <f>IF(DN36="M",0,IF(DN36="I",2,IF(DN36="B",4,IF(DN36="E",5))))</f>
        <v>2</v>
      </c>
      <c r="DP36" s="38" t="s">
        <v>8</v>
      </c>
      <c r="DQ36" s="38">
        <f>IF(DP36="M",0,IF(DP36="I",2,IF(DP36="B",4,IF(DP36="E",5))))</f>
        <v>2</v>
      </c>
      <c r="DR36" s="38" t="s">
        <v>8</v>
      </c>
      <c r="DS36" s="38">
        <f>IF(DR36="M",0,IF(DR36="I",2,IF(DR36="B",4,IF(DR36="E",5))))</f>
        <v>2</v>
      </c>
      <c r="DT36" s="38" t="s">
        <v>9</v>
      </c>
      <c r="DU36" s="38">
        <f>IF(DT36="M",0,IF(DT36="I",2,IF(DT36="B",4,IF(DT36="E",5))))</f>
        <v>4</v>
      </c>
      <c r="DV36" s="38" t="s">
        <v>9</v>
      </c>
      <c r="DW36" s="38">
        <f>IF(DV36="M",0,IF(DV36="I",2,IF(DV36="B",4,IF(DV36="E",5))))</f>
        <v>4</v>
      </c>
      <c r="DX36" s="38" t="s">
        <v>9</v>
      </c>
      <c r="DY36" s="38">
        <f>IF(DX36="M",0,IF(DX36="I",2,IF(DX36="B",4,IF(DX36="E",5))))</f>
        <v>4</v>
      </c>
      <c r="DZ36" s="38" t="s">
        <v>9</v>
      </c>
      <c r="EA36" s="38">
        <f>IF(DZ36="M",0,IF(DZ36="I",2,IF(DZ36="B",4,IF(DZ36="E",5))))</f>
        <v>4</v>
      </c>
      <c r="EB36" s="38" t="s">
        <v>9</v>
      </c>
      <c r="EC36" s="38">
        <f>IF(EB36="M",0,IF(EB36="I",2,IF(EB36="B",4,IF(EB36="E",5))))</f>
        <v>4</v>
      </c>
      <c r="ED36" s="38" t="s">
        <v>9</v>
      </c>
      <c r="EE36" s="38">
        <f>IF(ED36="M",0,IF(ED36="I",2,IF(ED36="B",4,IF(ED36="E",5))))</f>
        <v>4</v>
      </c>
      <c r="EF36" s="38" t="s">
        <v>8</v>
      </c>
      <c r="EG36" s="38">
        <f>IF(EF36="M",0,IF(EF36="I",2,IF(EF36="B",4,IF(EF36="E",5))))</f>
        <v>2</v>
      </c>
      <c r="EH36" s="38" t="s">
        <v>9</v>
      </c>
      <c r="EI36" s="38">
        <f>IF(EH36="M",0,IF(EH36="I",2,IF(EH36="B",4,IF(EH36="E",5))))</f>
        <v>4</v>
      </c>
      <c r="EJ36" s="38" t="s">
        <v>7</v>
      </c>
      <c r="EK36" s="38">
        <f>IF(EJ36="M",0,IF(EJ36="I",2,IF(EJ36="B",4,IF(EJ36="E",5))))</f>
        <v>0</v>
      </c>
      <c r="EL36" s="38" t="s">
        <v>7</v>
      </c>
      <c r="EM36" s="38">
        <f>IF(EL36="M",0,IF(EL36="I",2,IF(EL36="B",4,IF(EL36="E",5))))</f>
        <v>0</v>
      </c>
      <c r="EN36" s="38" t="s">
        <v>7</v>
      </c>
      <c r="EO36" s="38">
        <f>IF(EN36="M",0,IF(EN36="I",2,IF(EN36="B",4,IF(EN36="E",5))))</f>
        <v>0</v>
      </c>
      <c r="EP36" s="38" t="s">
        <v>9</v>
      </c>
      <c r="EQ36" s="38">
        <f>IF(EP36="M",0,IF(EP36="I",2,IF(EP36="B",4,IF(EP36="E",5))))</f>
        <v>4</v>
      </c>
      <c r="ER36" s="98">
        <f>+SUM(F36:EQ36)</f>
        <v>240</v>
      </c>
      <c r="ES36" s="52">
        <f>+ER36/$EV$1</f>
        <v>0.676056338028169</v>
      </c>
      <c r="ET36" s="38" t="str">
        <f>IF(ES36&gt;60%,"Autonome","Non Autonome")</f>
        <v>Autonome</v>
      </c>
      <c r="EU36" s="5" t="str">
        <f>1&amp;"/"&amp;MONTH(D36)&amp;"/"&amp;YEAR(D36)</f>
        <v>1/6/2018</v>
      </c>
    </row>
    <row r="37" spans="1:152" ht="15.75" thickBot="1" x14ac:dyDescent="0.3">
      <c r="A37" s="35" t="s">
        <v>13</v>
      </c>
      <c r="B37" s="35" t="s">
        <v>17</v>
      </c>
      <c r="C37" s="35" t="s">
        <v>18</v>
      </c>
      <c r="D37" s="96">
        <v>43273</v>
      </c>
      <c r="E37" s="35" t="s">
        <v>16</v>
      </c>
      <c r="F37" s="38" t="s">
        <v>9</v>
      </c>
      <c r="G37" s="38">
        <f>IF(F37="M",0,IF(F37="I",2,IF(F37="B",4,IF(F37="E",5))))</f>
        <v>4</v>
      </c>
      <c r="H37" s="38" t="s">
        <v>9</v>
      </c>
      <c r="I37" s="38">
        <f>IF(H37="M",0,IF(H37="I",2,IF(H37="B",4,IF(H37="E",5))))</f>
        <v>4</v>
      </c>
      <c r="J37" s="38" t="s">
        <v>9</v>
      </c>
      <c r="K37" s="38">
        <f>IF(J37="M",0,IF(J37="I",2,IF(J37="B",4,IF(J37="E",5))))</f>
        <v>4</v>
      </c>
      <c r="L37" s="38" t="s">
        <v>9</v>
      </c>
      <c r="M37" s="38">
        <f>IF(L37="M",0,IF(L37="I",2,IF(L37="B",4,IF(L37="E",5))))</f>
        <v>4</v>
      </c>
      <c r="N37" s="38" t="s">
        <v>9</v>
      </c>
      <c r="O37" s="38">
        <f>IF(N37="M",0,IF(N37="I",2,IF(N37="B",4,IF(N37="E",5))))</f>
        <v>4</v>
      </c>
      <c r="P37" s="38" t="s">
        <v>8</v>
      </c>
      <c r="Q37" s="38">
        <f>IF(P37="M",0,IF(P37="I",2,IF(P37="B",4,IF(P37="E",5))))</f>
        <v>2</v>
      </c>
      <c r="R37" s="38" t="s">
        <v>9</v>
      </c>
      <c r="S37" s="38">
        <f>IF(R37="M",0,IF(R37="I",2,IF(R37="B",4,IF(R37="E",5))))</f>
        <v>4</v>
      </c>
      <c r="T37" s="38" t="s">
        <v>9</v>
      </c>
      <c r="U37" s="38">
        <f>IF(T37="M",0,IF(T37="I",2,IF(T37="B",4,IF(T37="E",5))))</f>
        <v>4</v>
      </c>
      <c r="V37" s="38" t="s">
        <v>9</v>
      </c>
      <c r="W37" s="38">
        <f>IF(V37="M",0,IF(V37="I",2,IF(V37="B",4,IF(V37="E",5))))</f>
        <v>4</v>
      </c>
      <c r="X37" s="38" t="s">
        <v>9</v>
      </c>
      <c r="Y37" s="38">
        <f>IF(X37="M",0,IF(X37="I",2,IF(X37="B",4,IF(X37="E",5))))</f>
        <v>4</v>
      </c>
      <c r="Z37" s="38" t="s">
        <v>9</v>
      </c>
      <c r="AA37" s="38">
        <f>IF(Z37="M",0,IF(Z37="I",2,IF(Z37="B",4,IF(Z37="E",5))))</f>
        <v>4</v>
      </c>
      <c r="AB37" s="38" t="s">
        <v>8</v>
      </c>
      <c r="AC37" s="38">
        <f>IF(AB37="M",0,IF(AB37="I",2,IF(AB37="B",4,IF(AB37="E",5))))</f>
        <v>2</v>
      </c>
      <c r="AD37" s="38" t="s">
        <v>9</v>
      </c>
      <c r="AE37" s="38">
        <f>IF(AD37="M",0,IF(AD37="I",2,IF(AD37="B",4,IF(AD37="E",5))))</f>
        <v>4</v>
      </c>
      <c r="AF37" s="38" t="s">
        <v>8</v>
      </c>
      <c r="AG37" s="38">
        <f>IF(AF37="M",0,IF(AF37="I",2,IF(AF37="B",4,IF(AF37="E",5))))</f>
        <v>2</v>
      </c>
      <c r="AH37" s="38" t="s">
        <v>9</v>
      </c>
      <c r="AI37" s="38">
        <f>IF(AH37="M",0,IF(AH37="I",2,IF(AH37="B",4,IF(AH37="E",5))))</f>
        <v>4</v>
      </c>
      <c r="AJ37" s="38" t="s">
        <v>9</v>
      </c>
      <c r="AK37" s="38">
        <f>IF(AJ37="M",0,IF(AJ37="I",2,IF(AJ37="B",4,IF(AJ37="E",5))))</f>
        <v>4</v>
      </c>
      <c r="AL37" s="38" t="s">
        <v>7</v>
      </c>
      <c r="AM37" s="38">
        <f>IF(AL37="M",0,IF(AL37="I",2,IF(AL37="B",4,IF(AL37="E",5))))</f>
        <v>0</v>
      </c>
      <c r="AN37" s="38" t="s">
        <v>9</v>
      </c>
      <c r="AO37" s="38">
        <f>IF(AN37="M",0,IF(AN37="I",2,IF(AN37="B",4,IF(AN37="E",5))))</f>
        <v>4</v>
      </c>
      <c r="AP37" s="38" t="s">
        <v>9</v>
      </c>
      <c r="AQ37" s="38">
        <f>IF(AP37="M",0,IF(AP37="I",2,IF(AP37="B",4,IF(AP37="E",5))))</f>
        <v>4</v>
      </c>
      <c r="AR37" s="38" t="s">
        <v>9</v>
      </c>
      <c r="AS37" s="38">
        <f>IF(AR37="M",0,IF(AR37="I",2,IF(AR37="B",4,IF(AR37="E",5))))</f>
        <v>4</v>
      </c>
      <c r="AT37" s="38" t="s">
        <v>9</v>
      </c>
      <c r="AU37" s="38">
        <f>IF(AT37="M",0,IF(AT37="I",2,IF(AT37="B",4,IF(AT37="E",5))))</f>
        <v>4</v>
      </c>
      <c r="AV37" s="38" t="s">
        <v>8</v>
      </c>
      <c r="AW37" s="38">
        <f>IF(AV37="M",0,IF(AV37="I",2,IF(AV37="B",4,IF(AV37="E",5))))</f>
        <v>2</v>
      </c>
      <c r="AX37" s="38" t="s">
        <v>9</v>
      </c>
      <c r="AY37" s="38">
        <f>IF(AX37="M",0,IF(AX37="I",2,IF(AX37="B",4,IF(AX37="E",5))))</f>
        <v>4</v>
      </c>
      <c r="AZ37" s="38" t="s">
        <v>9</v>
      </c>
      <c r="BA37" s="38">
        <f>IF(AZ37="M",0,IF(AZ37="I",2,IF(AZ37="B",4,IF(AZ37="E",5))))</f>
        <v>4</v>
      </c>
      <c r="BB37" s="38" t="s">
        <v>9</v>
      </c>
      <c r="BC37" s="38">
        <f>IF(BB37="M",0,IF(BB37="I",2,IF(BB37="B",4,IF(BB37="E",5))))</f>
        <v>4</v>
      </c>
      <c r="BD37" s="38" t="s">
        <v>9</v>
      </c>
      <c r="BE37" s="38">
        <f>IF(BD37="M",0,IF(BD37="I",2,IF(BD37="B",4,IF(BD37="E",5))))</f>
        <v>4</v>
      </c>
      <c r="BF37" s="38" t="s">
        <v>9</v>
      </c>
      <c r="BG37" s="38">
        <f>IF(BF37="M",0,IF(BF37="I",2,IF(BF37="B",4,IF(BF37="E",5))))</f>
        <v>4</v>
      </c>
      <c r="BH37" s="38" t="s">
        <v>9</v>
      </c>
      <c r="BI37" s="38">
        <f>IF(BH37="M",0,IF(BH37="I",2,IF(BH37="B",4,IF(BH37="E",5))))</f>
        <v>4</v>
      </c>
      <c r="BJ37" s="38" t="s">
        <v>9</v>
      </c>
      <c r="BK37" s="38">
        <f>IF(BJ37="M",0,IF(BJ37="I",2,IF(BJ37="B",4,IF(BJ37="E",5))))</f>
        <v>4</v>
      </c>
      <c r="BL37" s="38" t="s">
        <v>9</v>
      </c>
      <c r="BM37" s="38">
        <f>IF(BL37="M",0,IF(BL37="I",2,IF(BL37="B",4,IF(BL37="E",5))))</f>
        <v>4</v>
      </c>
      <c r="BN37" s="38" t="s">
        <v>9</v>
      </c>
      <c r="BO37" s="38">
        <f>IF(BN37="M",0,IF(BN37="I",2,IF(BN37="B",4,IF(BN37="E",5))))</f>
        <v>4</v>
      </c>
      <c r="BP37" s="38" t="s">
        <v>9</v>
      </c>
      <c r="BQ37" s="38">
        <f>IF(BP37="M",0,IF(BP37="I",2,IF(BP37="B",4,IF(BP37="E",5))))</f>
        <v>4</v>
      </c>
      <c r="BR37" s="38" t="s">
        <v>9</v>
      </c>
      <c r="BS37" s="38">
        <f>IF(BR37="M",0,IF(BR37="I",2,IF(BR37="B",4,IF(BR37="E",5))))</f>
        <v>4</v>
      </c>
      <c r="BT37" s="38" t="s">
        <v>9</v>
      </c>
      <c r="BU37" s="38">
        <f>IF(BT37="M",0,IF(BT37="I",2,IF(BT37="B",4,IF(BT37="E",5))))</f>
        <v>4</v>
      </c>
      <c r="BV37" s="38" t="s">
        <v>9</v>
      </c>
      <c r="BW37" s="38">
        <f>IF(BV37="M",0,IF(BV37="I",2,IF(BV37="B",4,IF(BV37="E",5))))</f>
        <v>4</v>
      </c>
      <c r="BX37" s="38" t="s">
        <v>9</v>
      </c>
      <c r="BY37" s="38">
        <f>IF(BX37="M",0,IF(BX37="I",2,IF(BX37="B",4,IF(BX37="E",5))))</f>
        <v>4</v>
      </c>
      <c r="BZ37" s="38" t="s">
        <v>9</v>
      </c>
      <c r="CA37" s="38">
        <f>IF(BZ37="M",0,IF(BZ37="I",2,IF(BZ37="B",4,IF(BZ37="E",5))))</f>
        <v>4</v>
      </c>
      <c r="CB37" s="38" t="s">
        <v>9</v>
      </c>
      <c r="CC37" s="38">
        <f>IF(CB37="M",0,IF(CB37="I",2,IF(CB37="B",4,IF(CB37="E",5))))</f>
        <v>4</v>
      </c>
      <c r="CD37" s="38" t="s">
        <v>9</v>
      </c>
      <c r="CE37" s="38">
        <f>IF(CD37="M",0,IF(CD37="I",2,IF(CD37="B",4,IF(CD37="E",5))))</f>
        <v>4</v>
      </c>
      <c r="CF37" s="38" t="s">
        <v>9</v>
      </c>
      <c r="CG37" s="38">
        <f>IF(CF37="M",0,IF(CF37="I",2,IF(CF37="B",4,IF(CF37="E",5))))</f>
        <v>4</v>
      </c>
      <c r="CH37" s="38" t="s">
        <v>9</v>
      </c>
      <c r="CI37" s="38">
        <f>IF(CH37="M",0,IF(CH37="I",2,IF(CH37="B",4,IF(CH37="E",5))))</f>
        <v>4</v>
      </c>
      <c r="CJ37" s="38" t="s">
        <v>7</v>
      </c>
      <c r="CK37" s="38">
        <f>IF(CJ37="M",0,IF(CJ37="I",2,IF(CJ37="B",4,IF(CJ37="E",5))))</f>
        <v>0</v>
      </c>
      <c r="CL37" s="38" t="s">
        <v>9</v>
      </c>
      <c r="CM37" s="38">
        <f>IF(CL37="M",0,IF(CL37="I",2,IF(CL37="B",4,IF(CL37="E",5))))</f>
        <v>4</v>
      </c>
      <c r="CN37" s="38" t="s">
        <v>9</v>
      </c>
      <c r="CO37" s="38">
        <f>IF(CN37="M",0,IF(CN37="I",2,IF(CN37="B",4,IF(CN37="E",5))))</f>
        <v>4</v>
      </c>
      <c r="CP37" s="38" t="s">
        <v>9</v>
      </c>
      <c r="CQ37" s="38">
        <f>IF(CP37="M",0,IF(CP37="I",2,IF(CP37="B",4,IF(CP37="E",5))))</f>
        <v>4</v>
      </c>
      <c r="CR37" s="38" t="s">
        <v>9</v>
      </c>
      <c r="CS37" s="38">
        <f>IF(CR37="M",0,IF(CR37="I",2,IF(CR37="B",4,IF(CR37="E",5))))</f>
        <v>4</v>
      </c>
      <c r="CT37" s="38" t="s">
        <v>9</v>
      </c>
      <c r="CU37" s="38">
        <f>IF(CT37="M",0,IF(CT37="I",2,IF(CT37="B",4,IF(CT37="E",5))))</f>
        <v>4</v>
      </c>
      <c r="CV37" s="38" t="s">
        <v>9</v>
      </c>
      <c r="CW37" s="38">
        <f>IF(CV37="M",0,IF(CV37="I",2,IF(CV37="B",4,IF(CV37="E",5))))</f>
        <v>4</v>
      </c>
      <c r="CX37" s="38" t="s">
        <v>9</v>
      </c>
      <c r="CY37" s="38">
        <f>IF(CX37="M",0,IF(CX37="I",2,IF(CX37="B",4,IF(CX37="E",5))))</f>
        <v>4</v>
      </c>
      <c r="CZ37" s="38" t="s">
        <v>9</v>
      </c>
      <c r="DA37" s="38">
        <f>IF(CZ37="M",0,IF(CZ37="I",2,IF(CZ37="B",4,IF(CZ37="E",5))))</f>
        <v>4</v>
      </c>
      <c r="DB37" s="38" t="s">
        <v>9</v>
      </c>
      <c r="DC37" s="38">
        <f>IF(DB37="M",0,IF(DB37="I",2,IF(DB37="B",4,IF(DB37="E",5))))</f>
        <v>4</v>
      </c>
      <c r="DD37" s="38" t="s">
        <v>9</v>
      </c>
      <c r="DE37" s="38">
        <f>IF(DD37="M",0,IF(DD37="I",2,IF(DD37="B",4,IF(DD37="E",5))))</f>
        <v>4</v>
      </c>
      <c r="DF37" s="38" t="s">
        <v>9</v>
      </c>
      <c r="DG37" s="38">
        <f>IF(DF37="M",0,IF(DF37="I",2,IF(DF37="B",4,IF(DF37="E",5))))</f>
        <v>4</v>
      </c>
      <c r="DH37" s="38" t="s">
        <v>8</v>
      </c>
      <c r="DI37" s="38">
        <f>IF(DH37="M",0,IF(DH37="I",2,IF(DH37="B",4,IF(DH37="E",5))))</f>
        <v>2</v>
      </c>
      <c r="DJ37" s="38" t="s">
        <v>9</v>
      </c>
      <c r="DK37" s="38">
        <f>IF(DJ37="M",0,IF(DJ37="I",2,IF(DJ37="B",4,IF(DJ37="E",5))))</f>
        <v>4</v>
      </c>
      <c r="DL37" s="38" t="s">
        <v>8</v>
      </c>
      <c r="DM37" s="38">
        <f>IF(DL37="M",0,IF(DL37="I",2,IF(DL37="B",4,IF(DL37="E",5))))</f>
        <v>2</v>
      </c>
      <c r="DN37" s="38" t="s">
        <v>8</v>
      </c>
      <c r="DO37" s="38">
        <f>IF(DN37="M",0,IF(DN37="I",2,IF(DN37="B",4,IF(DN37="E",5))))</f>
        <v>2</v>
      </c>
      <c r="DP37" s="38" t="s">
        <v>8</v>
      </c>
      <c r="DQ37" s="38">
        <f>IF(DP37="M",0,IF(DP37="I",2,IF(DP37="B",4,IF(DP37="E",5))))</f>
        <v>2</v>
      </c>
      <c r="DR37" s="38" t="s">
        <v>9</v>
      </c>
      <c r="DS37" s="38">
        <f>IF(DR37="M",0,IF(DR37="I",2,IF(DR37="B",4,IF(DR37="E",5))))</f>
        <v>4</v>
      </c>
      <c r="DT37" s="38" t="s">
        <v>9</v>
      </c>
      <c r="DU37" s="38">
        <f>IF(DT37="M",0,IF(DT37="I",2,IF(DT37="B",4,IF(DT37="E",5))))</f>
        <v>4</v>
      </c>
      <c r="DV37" s="38" t="s">
        <v>9</v>
      </c>
      <c r="DW37" s="38">
        <f>IF(DV37="M",0,IF(DV37="I",2,IF(DV37="B",4,IF(DV37="E",5))))</f>
        <v>4</v>
      </c>
      <c r="DX37" s="38" t="s">
        <v>9</v>
      </c>
      <c r="DY37" s="38">
        <f>IF(DX37="M",0,IF(DX37="I",2,IF(DX37="B",4,IF(DX37="E",5))))</f>
        <v>4</v>
      </c>
      <c r="DZ37" s="38" t="s">
        <v>9</v>
      </c>
      <c r="EA37" s="38">
        <f>IF(DZ37="M",0,IF(DZ37="I",2,IF(DZ37="B",4,IF(DZ37="E",5))))</f>
        <v>4</v>
      </c>
      <c r="EB37" s="38" t="s">
        <v>7</v>
      </c>
      <c r="EC37" s="38">
        <f>IF(EB37="M",0,IF(EB37="I",2,IF(EB37="B",4,IF(EB37="E",5))))</f>
        <v>0</v>
      </c>
      <c r="ED37" s="38" t="s">
        <v>9</v>
      </c>
      <c r="EE37" s="38">
        <f>IF(ED37="M",0,IF(ED37="I",2,IF(ED37="B",4,IF(ED37="E",5))))</f>
        <v>4</v>
      </c>
      <c r="EF37" s="38" t="s">
        <v>8</v>
      </c>
      <c r="EG37" s="38">
        <f>IF(EF37="M",0,IF(EF37="I",2,IF(EF37="B",4,IF(EF37="E",5))))</f>
        <v>2</v>
      </c>
      <c r="EH37" s="38" t="s">
        <v>9</v>
      </c>
      <c r="EI37" s="38">
        <f>IF(EH37="M",0,IF(EH37="I",2,IF(EH37="B",4,IF(EH37="E",5))))</f>
        <v>4</v>
      </c>
      <c r="EJ37" s="38" t="s">
        <v>7</v>
      </c>
      <c r="EK37" s="38">
        <f>IF(EJ37="M",0,IF(EJ37="I",2,IF(EJ37="B",4,IF(EJ37="E",5))))</f>
        <v>0</v>
      </c>
      <c r="EL37" s="38" t="s">
        <v>7</v>
      </c>
      <c r="EM37" s="38">
        <f>IF(EL37="M",0,IF(EL37="I",2,IF(EL37="B",4,IF(EL37="E",5))))</f>
        <v>0</v>
      </c>
      <c r="EN37" s="38" t="s">
        <v>8</v>
      </c>
      <c r="EO37" s="38">
        <f>IF(EN37="M",0,IF(EN37="I",2,IF(EN37="B",4,IF(EN37="E",5))))</f>
        <v>2</v>
      </c>
      <c r="EP37" s="38" t="s">
        <v>9</v>
      </c>
      <c r="EQ37" s="38">
        <f>IF(EP37="M",0,IF(EP37="I",2,IF(EP37="B",4,IF(EP37="E",5))))</f>
        <v>4</v>
      </c>
      <c r="ER37" s="98">
        <f>+SUM(F37:EQ37)</f>
        <v>244</v>
      </c>
      <c r="ES37" s="52">
        <f>+ER37/$EV$1</f>
        <v>0.6873239436619718</v>
      </c>
      <c r="ET37" s="38" t="str">
        <f>IF(ES37&gt;60%,"Autonome","Non Autonome")</f>
        <v>Autonome</v>
      </c>
      <c r="EU37" s="5" t="str">
        <f>1&amp;"/"&amp;MONTH(D37)&amp;"/"&amp;YEAR(D37)</f>
        <v>1/6/2018</v>
      </c>
    </row>
    <row r="38" spans="1:152" ht="15.75" thickBot="1" x14ac:dyDescent="0.3">
      <c r="A38" s="35" t="s">
        <v>24</v>
      </c>
      <c r="B38" s="35" t="s">
        <v>41</v>
      </c>
      <c r="C38" s="35" t="s">
        <v>36</v>
      </c>
      <c r="D38" s="96">
        <v>43273</v>
      </c>
      <c r="E38" s="35" t="s">
        <v>29</v>
      </c>
      <c r="F38" s="38" t="s">
        <v>9</v>
      </c>
      <c r="G38" s="38">
        <f>IF(F38="M",0,IF(F38="I",2,IF(F38="B",4,IF(F38="E",5))))</f>
        <v>4</v>
      </c>
      <c r="H38" s="38" t="s">
        <v>9</v>
      </c>
      <c r="I38" s="38">
        <f>IF(H38="M",0,IF(H38="I",2,IF(H38="B",4,IF(H38="E",5))))</f>
        <v>4</v>
      </c>
      <c r="J38" s="38" t="s">
        <v>8</v>
      </c>
      <c r="K38" s="38">
        <f>IF(J38="M",0,IF(J38="I",2,IF(J38="B",4,IF(J38="E",5))))</f>
        <v>2</v>
      </c>
      <c r="L38" s="38" t="s">
        <v>9</v>
      </c>
      <c r="M38" s="38">
        <f>IF(L38="M",0,IF(L38="I",2,IF(L38="B",4,IF(L38="E",5))))</f>
        <v>4</v>
      </c>
      <c r="N38" s="38" t="s">
        <v>9</v>
      </c>
      <c r="O38" s="38">
        <f>IF(N38="M",0,IF(N38="I",2,IF(N38="B",4,IF(N38="E",5))))</f>
        <v>4</v>
      </c>
      <c r="P38" s="38" t="s">
        <v>7</v>
      </c>
      <c r="Q38" s="38">
        <f>IF(P38="M",0,IF(P38="I",2,IF(P38="B",4,IF(P38="E",5))))</f>
        <v>0</v>
      </c>
      <c r="R38" s="38" t="s">
        <v>7</v>
      </c>
      <c r="S38" s="38">
        <f>IF(R38="M",0,IF(R38="I",2,IF(R38="B",4,IF(R38="E",5))))</f>
        <v>0</v>
      </c>
      <c r="T38" s="38" t="s">
        <v>9</v>
      </c>
      <c r="U38" s="38">
        <f>IF(T38="M",0,IF(T38="I",2,IF(T38="B",4,IF(T38="E",5))))</f>
        <v>4</v>
      </c>
      <c r="V38" s="38" t="s">
        <v>7</v>
      </c>
      <c r="W38" s="38">
        <f>IF(V38="M",0,IF(V38="I",2,IF(V38="B",4,IF(V38="E",5))))</f>
        <v>0</v>
      </c>
      <c r="X38" s="38" t="s">
        <v>9</v>
      </c>
      <c r="Y38" s="38">
        <f>IF(X38="M",0,IF(X38="I",2,IF(X38="B",4,IF(X38="E",5))))</f>
        <v>4</v>
      </c>
      <c r="Z38" s="38" t="s">
        <v>9</v>
      </c>
      <c r="AA38" s="38">
        <f>IF(Z38="M",0,IF(Z38="I",2,IF(Z38="B",4,IF(Z38="E",5))))</f>
        <v>4</v>
      </c>
      <c r="AB38" s="38" t="s">
        <v>7</v>
      </c>
      <c r="AC38" s="38">
        <f>IF(AB38="M",0,IF(AB38="I",2,IF(AB38="B",4,IF(AB38="E",5))))</f>
        <v>0</v>
      </c>
      <c r="AD38" s="38" t="s">
        <v>8</v>
      </c>
      <c r="AE38" s="38">
        <f>IF(AD38="M",0,IF(AD38="I",2,IF(AD38="B",4,IF(AD38="E",5))))</f>
        <v>2</v>
      </c>
      <c r="AF38" s="38" t="s">
        <v>8</v>
      </c>
      <c r="AG38" s="38">
        <f>IF(AF38="M",0,IF(AF38="I",2,IF(AF38="B",4,IF(AF38="E",5))))</f>
        <v>2</v>
      </c>
      <c r="AH38" s="38" t="s">
        <v>9</v>
      </c>
      <c r="AI38" s="38">
        <f>IF(AH38="M",0,IF(AH38="I",2,IF(AH38="B",4,IF(AH38="E",5))))</f>
        <v>4</v>
      </c>
      <c r="AJ38" s="38" t="s">
        <v>9</v>
      </c>
      <c r="AK38" s="38">
        <f>IF(AJ38="M",0,IF(AJ38="I",2,IF(AJ38="B",4,IF(AJ38="E",5))))</f>
        <v>4</v>
      </c>
      <c r="AL38" s="38" t="s">
        <v>8</v>
      </c>
      <c r="AM38" s="38">
        <f>IF(AL38="M",0,IF(AL38="I",2,IF(AL38="B",4,IF(AL38="E",5))))</f>
        <v>2</v>
      </c>
      <c r="AN38" s="38" t="s">
        <v>8</v>
      </c>
      <c r="AO38" s="38">
        <f>IF(AN38="M",0,IF(AN38="I",2,IF(AN38="B",4,IF(AN38="E",5))))</f>
        <v>2</v>
      </c>
      <c r="AP38" s="38" t="s">
        <v>9</v>
      </c>
      <c r="AQ38" s="38">
        <f>IF(AP38="M",0,IF(AP38="I",2,IF(AP38="B",4,IF(AP38="E",5))))</f>
        <v>4</v>
      </c>
      <c r="AR38" s="38" t="s">
        <v>9</v>
      </c>
      <c r="AS38" s="38">
        <f>IF(AR38="M",0,IF(AR38="I",2,IF(AR38="B",4,IF(AR38="E",5))))</f>
        <v>4</v>
      </c>
      <c r="AT38" s="38" t="s">
        <v>9</v>
      </c>
      <c r="AU38" s="38">
        <f>IF(AT38="M",0,IF(AT38="I",2,IF(AT38="B",4,IF(AT38="E",5))))</f>
        <v>4</v>
      </c>
      <c r="AV38" s="38" t="s">
        <v>9</v>
      </c>
      <c r="AW38" s="38">
        <f>IF(AV38="M",0,IF(AV38="I",2,IF(AV38="B",4,IF(AV38="E",5))))</f>
        <v>4</v>
      </c>
      <c r="AX38" s="38" t="s">
        <v>8</v>
      </c>
      <c r="AY38" s="38">
        <f>IF(AX38="M",0,IF(AX38="I",2,IF(AX38="B",4,IF(AX38="E",5))))</f>
        <v>2</v>
      </c>
      <c r="AZ38" s="38" t="s">
        <v>8</v>
      </c>
      <c r="BA38" s="38">
        <f>IF(AZ38="M",0,IF(AZ38="I",2,IF(AZ38="B",4,IF(AZ38="E",5))))</f>
        <v>2</v>
      </c>
      <c r="BB38" s="38" t="s">
        <v>9</v>
      </c>
      <c r="BC38" s="38">
        <f>IF(BB38="M",0,IF(BB38="I",2,IF(BB38="B",4,IF(BB38="E",5))))</f>
        <v>4</v>
      </c>
      <c r="BD38" s="38" t="s">
        <v>9</v>
      </c>
      <c r="BE38" s="38">
        <f>IF(BD38="M",0,IF(BD38="I",2,IF(BD38="B",4,IF(BD38="E",5))))</f>
        <v>4</v>
      </c>
      <c r="BF38" s="38" t="s">
        <v>9</v>
      </c>
      <c r="BG38" s="38">
        <f>IF(BF38="M",0,IF(BF38="I",2,IF(BF38="B",4,IF(BF38="E",5))))</f>
        <v>4</v>
      </c>
      <c r="BH38" s="38" t="s">
        <v>7</v>
      </c>
      <c r="BI38" s="38">
        <f>IF(BH38="M",0,IF(BH38="I",2,IF(BH38="B",4,IF(BH38="E",5))))</f>
        <v>0</v>
      </c>
      <c r="BJ38" s="38" t="s">
        <v>9</v>
      </c>
      <c r="BK38" s="38">
        <f>IF(BJ38="M",0,IF(BJ38="I",2,IF(BJ38="B",4,IF(BJ38="E",5))))</f>
        <v>4</v>
      </c>
      <c r="BL38" s="38" t="s">
        <v>9</v>
      </c>
      <c r="BM38" s="38">
        <f>IF(BL38="M",0,IF(BL38="I",2,IF(BL38="B",4,IF(BL38="E",5))))</f>
        <v>4</v>
      </c>
      <c r="BN38" s="38" t="s">
        <v>9</v>
      </c>
      <c r="BO38" s="38">
        <f>IF(BN38="M",0,IF(BN38="I",2,IF(BN38="B",4,IF(BN38="E",5))))</f>
        <v>4</v>
      </c>
      <c r="BP38" s="38" t="s">
        <v>9</v>
      </c>
      <c r="BQ38" s="38">
        <f>IF(BP38="M",0,IF(BP38="I",2,IF(BP38="B",4,IF(BP38="E",5))))</f>
        <v>4</v>
      </c>
      <c r="BR38" s="38" t="s">
        <v>9</v>
      </c>
      <c r="BS38" s="38">
        <f>IF(BR38="M",0,IF(BR38="I",2,IF(BR38="B",4,IF(BR38="E",5))))</f>
        <v>4</v>
      </c>
      <c r="BT38" s="38" t="s">
        <v>9</v>
      </c>
      <c r="BU38" s="38">
        <f>IF(BT38="M",0,IF(BT38="I",2,IF(BT38="B",4,IF(BT38="E",5))))</f>
        <v>4</v>
      </c>
      <c r="BV38" s="38" t="s">
        <v>9</v>
      </c>
      <c r="BW38" s="38">
        <f>IF(BV38="M",0,IF(BV38="I",2,IF(BV38="B",4,IF(BV38="E",5))))</f>
        <v>4</v>
      </c>
      <c r="BX38" s="38" t="s">
        <v>9</v>
      </c>
      <c r="BY38" s="38">
        <f>IF(BX38="M",0,IF(BX38="I",2,IF(BX38="B",4,IF(BX38="E",5))))</f>
        <v>4</v>
      </c>
      <c r="BZ38" s="38" t="s">
        <v>9</v>
      </c>
      <c r="CA38" s="38">
        <f>IF(BZ38="M",0,IF(BZ38="I",2,IF(BZ38="B",4,IF(BZ38="E",5))))</f>
        <v>4</v>
      </c>
      <c r="CB38" s="38" t="s">
        <v>9</v>
      </c>
      <c r="CC38" s="38">
        <f>IF(CB38="M",0,IF(CB38="I",2,IF(CB38="B",4,IF(CB38="E",5))))</f>
        <v>4</v>
      </c>
      <c r="CD38" s="38" t="s">
        <v>9</v>
      </c>
      <c r="CE38" s="38">
        <f>IF(CD38="M",0,IF(CD38="I",2,IF(CD38="B",4,IF(CD38="E",5))))</f>
        <v>4</v>
      </c>
      <c r="CF38" s="38" t="s">
        <v>9</v>
      </c>
      <c r="CG38" s="38">
        <f>IF(CF38="M",0,IF(CF38="I",2,IF(CF38="B",4,IF(CF38="E",5))))</f>
        <v>4</v>
      </c>
      <c r="CH38" s="38" t="s">
        <v>9</v>
      </c>
      <c r="CI38" s="38">
        <f>IF(CH38="M",0,IF(CH38="I",2,IF(CH38="B",4,IF(CH38="E",5))))</f>
        <v>4</v>
      </c>
      <c r="CJ38" s="38" t="s">
        <v>8</v>
      </c>
      <c r="CK38" s="38">
        <f>IF(CJ38="M",0,IF(CJ38="I",2,IF(CJ38="B",4,IF(CJ38="E",5))))</f>
        <v>2</v>
      </c>
      <c r="CL38" s="38" t="s">
        <v>9</v>
      </c>
      <c r="CM38" s="38">
        <f>IF(CL38="M",0,IF(CL38="I",2,IF(CL38="B",4,IF(CL38="E",5))))</f>
        <v>4</v>
      </c>
      <c r="CN38" s="38" t="s">
        <v>9</v>
      </c>
      <c r="CO38" s="38">
        <f>IF(CN38="M",0,IF(CN38="I",2,IF(CN38="B",4,IF(CN38="E",5))))</f>
        <v>4</v>
      </c>
      <c r="CP38" s="38" t="s">
        <v>9</v>
      </c>
      <c r="CQ38" s="38">
        <f>IF(CP38="M",0,IF(CP38="I",2,IF(CP38="B",4,IF(CP38="E",5))))</f>
        <v>4</v>
      </c>
      <c r="CR38" s="38" t="s">
        <v>9</v>
      </c>
      <c r="CS38" s="38">
        <f>IF(CR38="M",0,IF(CR38="I",2,IF(CR38="B",4,IF(CR38="E",5))))</f>
        <v>4</v>
      </c>
      <c r="CT38" s="38" t="s">
        <v>9</v>
      </c>
      <c r="CU38" s="38">
        <f>IF(CT38="M",0,IF(CT38="I",2,IF(CT38="B",4,IF(CT38="E",5))))</f>
        <v>4</v>
      </c>
      <c r="CV38" s="38" t="s">
        <v>9</v>
      </c>
      <c r="CW38" s="38">
        <f>IF(CV38="M",0,IF(CV38="I",2,IF(CV38="B",4,IF(CV38="E",5))))</f>
        <v>4</v>
      </c>
      <c r="CX38" s="38" t="s">
        <v>9</v>
      </c>
      <c r="CY38" s="38">
        <f>IF(CX38="M",0,IF(CX38="I",2,IF(CX38="B",4,IF(CX38="E",5))))</f>
        <v>4</v>
      </c>
      <c r="CZ38" s="38" t="s">
        <v>9</v>
      </c>
      <c r="DA38" s="38">
        <f>IF(CZ38="M",0,IF(CZ38="I",2,IF(CZ38="B",4,IF(CZ38="E",5))))</f>
        <v>4</v>
      </c>
      <c r="DB38" s="38" t="s">
        <v>9</v>
      </c>
      <c r="DC38" s="38">
        <f>IF(DB38="M",0,IF(DB38="I",2,IF(DB38="B",4,IF(DB38="E",5))))</f>
        <v>4</v>
      </c>
      <c r="DD38" s="38" t="s">
        <v>7</v>
      </c>
      <c r="DE38" s="38">
        <f>IF(DD38="M",0,IF(DD38="I",2,IF(DD38="B",4,IF(DD38="E",5))))</f>
        <v>0</v>
      </c>
      <c r="DF38" s="38" t="s">
        <v>9</v>
      </c>
      <c r="DG38" s="38">
        <f>IF(DF38="M",0,IF(DF38="I",2,IF(DF38="B",4,IF(DF38="E",5))))</f>
        <v>4</v>
      </c>
      <c r="DH38" s="38" t="s">
        <v>7</v>
      </c>
      <c r="DI38" s="38">
        <f>IF(DH38="M",0,IF(DH38="I",2,IF(DH38="B",4,IF(DH38="E",5))))</f>
        <v>0</v>
      </c>
      <c r="DJ38" s="38" t="s">
        <v>9</v>
      </c>
      <c r="DK38" s="38">
        <f>IF(DJ38="M",0,IF(DJ38="I",2,IF(DJ38="B",4,IF(DJ38="E",5))))</f>
        <v>4</v>
      </c>
      <c r="DL38" s="38" t="s">
        <v>7</v>
      </c>
      <c r="DM38" s="38">
        <f>IF(DL38="M",0,IF(DL38="I",2,IF(DL38="B",4,IF(DL38="E",5))))</f>
        <v>0</v>
      </c>
      <c r="DN38" s="38" t="s">
        <v>7</v>
      </c>
      <c r="DO38" s="38">
        <f>IF(DN38="M",0,IF(DN38="I",2,IF(DN38="B",4,IF(DN38="E",5))))</f>
        <v>0</v>
      </c>
      <c r="DP38" s="38" t="s">
        <v>8</v>
      </c>
      <c r="DQ38" s="38">
        <f>IF(DP38="M",0,IF(DP38="I",2,IF(DP38="B",4,IF(DP38="E",5))))</f>
        <v>2</v>
      </c>
      <c r="DR38" s="38" t="s">
        <v>9</v>
      </c>
      <c r="DS38" s="38">
        <f>IF(DR38="M",0,IF(DR38="I",2,IF(DR38="B",4,IF(DR38="E",5))))</f>
        <v>4</v>
      </c>
      <c r="DT38" s="38" t="s">
        <v>9</v>
      </c>
      <c r="DU38" s="38">
        <f>IF(DT38="M",0,IF(DT38="I",2,IF(DT38="B",4,IF(DT38="E",5))))</f>
        <v>4</v>
      </c>
      <c r="DV38" s="38" t="s">
        <v>9</v>
      </c>
      <c r="DW38" s="38">
        <f>IF(DV38="M",0,IF(DV38="I",2,IF(DV38="B",4,IF(DV38="E",5))))</f>
        <v>4</v>
      </c>
      <c r="DX38" s="38" t="s">
        <v>9</v>
      </c>
      <c r="DY38" s="38">
        <f>IF(DX38="M",0,IF(DX38="I",2,IF(DX38="B",4,IF(DX38="E",5))))</f>
        <v>4</v>
      </c>
      <c r="DZ38" s="38" t="s">
        <v>9</v>
      </c>
      <c r="EA38" s="38">
        <f>IF(DZ38="M",0,IF(DZ38="I",2,IF(DZ38="B",4,IF(DZ38="E",5))))</f>
        <v>4</v>
      </c>
      <c r="EB38" s="38" t="s">
        <v>9</v>
      </c>
      <c r="EC38" s="38">
        <f>IF(EB38="M",0,IF(EB38="I",2,IF(EB38="B",4,IF(EB38="E",5))))</f>
        <v>4</v>
      </c>
      <c r="ED38" s="38" t="s">
        <v>9</v>
      </c>
      <c r="EE38" s="38">
        <f>IF(ED38="M",0,IF(ED38="I",2,IF(ED38="B",4,IF(ED38="E",5))))</f>
        <v>4</v>
      </c>
      <c r="EF38" s="38" t="s">
        <v>9</v>
      </c>
      <c r="EG38" s="38">
        <f>IF(EF38="M",0,IF(EF38="I",2,IF(EF38="B",4,IF(EF38="E",5))))</f>
        <v>4</v>
      </c>
      <c r="EH38" s="38" t="s">
        <v>9</v>
      </c>
      <c r="EI38" s="38">
        <f>IF(EH38="M",0,IF(EH38="I",2,IF(EH38="B",4,IF(EH38="E",5))))</f>
        <v>4</v>
      </c>
      <c r="EJ38" s="38" t="s">
        <v>9</v>
      </c>
      <c r="EK38" s="38">
        <f>IF(EJ38="M",0,IF(EJ38="I",2,IF(EJ38="B",4,IF(EJ38="E",5))))</f>
        <v>4</v>
      </c>
      <c r="EL38" s="38" t="s">
        <v>9</v>
      </c>
      <c r="EM38" s="38">
        <f>IF(EL38="M",0,IF(EL38="I",2,IF(EL38="B",4,IF(EL38="E",5))))</f>
        <v>4</v>
      </c>
      <c r="EN38" s="38" t="s">
        <v>7</v>
      </c>
      <c r="EO38" s="38">
        <f>IF(EN38="M",0,IF(EN38="I",2,IF(EN38="B",4,IF(EN38="E",5))))</f>
        <v>0</v>
      </c>
      <c r="EP38" s="38" t="s">
        <v>9</v>
      </c>
      <c r="EQ38" s="38">
        <f>IF(EP38="M",0,IF(EP38="I",2,IF(EP38="B",4,IF(EP38="E",5))))</f>
        <v>4</v>
      </c>
      <c r="ER38" s="98">
        <f>+SUM(F38:EQ38)</f>
        <v>226</v>
      </c>
      <c r="ES38" s="52">
        <f>+ER38/$EV$1</f>
        <v>0.63661971830985919</v>
      </c>
      <c r="ET38" s="38" t="str">
        <f>IF(ES38&gt;60%,"Autonome","Non Autonome")</f>
        <v>Autonome</v>
      </c>
      <c r="EU38" s="5" t="str">
        <f>1&amp;"/"&amp;MONTH(D38)&amp;"/"&amp;YEAR(D38)</f>
        <v>1/6/2018</v>
      </c>
    </row>
    <row r="39" spans="1:152" ht="15.75" thickBot="1" x14ac:dyDescent="0.3">
      <c r="A39" s="35" t="s">
        <v>13</v>
      </c>
      <c r="B39" s="35" t="s">
        <v>44</v>
      </c>
      <c r="C39" s="35" t="s">
        <v>21</v>
      </c>
      <c r="D39" s="96">
        <v>43273</v>
      </c>
      <c r="E39" s="35" t="s">
        <v>45</v>
      </c>
      <c r="F39" s="38" t="s">
        <v>9</v>
      </c>
      <c r="G39" s="38">
        <f>IF(F39="M",0,IF(F39="I",2,IF(F39="B",4,IF(F39="E",5))))</f>
        <v>4</v>
      </c>
      <c r="H39" s="38" t="s">
        <v>9</v>
      </c>
      <c r="I39" s="38">
        <f>IF(H39="M",0,IF(H39="I",2,IF(H39="B",4,IF(H39="E",5))))</f>
        <v>4</v>
      </c>
      <c r="J39" s="38" t="s">
        <v>9</v>
      </c>
      <c r="K39" s="38">
        <f>IF(J39="M",0,IF(J39="I",2,IF(J39="B",4,IF(J39="E",5))))</f>
        <v>4</v>
      </c>
      <c r="L39" s="38" t="s">
        <v>9</v>
      </c>
      <c r="M39" s="38">
        <f>IF(L39="M",0,IF(L39="I",2,IF(L39="B",4,IF(L39="E",5))))</f>
        <v>4</v>
      </c>
      <c r="N39" s="38" t="s">
        <v>9</v>
      </c>
      <c r="O39" s="38">
        <f>IF(N39="M",0,IF(N39="I",2,IF(N39="B",4,IF(N39="E",5))))</f>
        <v>4</v>
      </c>
      <c r="P39" s="38" t="s">
        <v>7</v>
      </c>
      <c r="Q39" s="38">
        <f>IF(P39="M",0,IF(P39="I",2,IF(P39="B",4,IF(P39="E",5))))</f>
        <v>0</v>
      </c>
      <c r="R39" s="38" t="s">
        <v>9</v>
      </c>
      <c r="S39" s="38">
        <f>IF(R39="M",0,IF(R39="I",2,IF(R39="B",4,IF(R39="E",5))))</f>
        <v>4</v>
      </c>
      <c r="T39" s="38" t="s">
        <v>9</v>
      </c>
      <c r="U39" s="38">
        <f>IF(T39="M",0,IF(T39="I",2,IF(T39="B",4,IF(T39="E",5))))</f>
        <v>4</v>
      </c>
      <c r="V39" s="38" t="s">
        <v>9</v>
      </c>
      <c r="W39" s="38">
        <f>IF(V39="M",0,IF(V39="I",2,IF(V39="B",4,IF(V39="E",5))))</f>
        <v>4</v>
      </c>
      <c r="X39" s="38" t="s">
        <v>9</v>
      </c>
      <c r="Y39" s="38">
        <f>IF(X39="M",0,IF(X39="I",2,IF(X39="B",4,IF(X39="E",5))))</f>
        <v>4</v>
      </c>
      <c r="Z39" s="38" t="s">
        <v>9</v>
      </c>
      <c r="AA39" s="38">
        <f>IF(Z39="M",0,IF(Z39="I",2,IF(Z39="B",4,IF(Z39="E",5))))</f>
        <v>4</v>
      </c>
      <c r="AB39" s="38" t="s">
        <v>7</v>
      </c>
      <c r="AC39" s="38">
        <f>IF(AB39="M",0,IF(AB39="I",2,IF(AB39="B",4,IF(AB39="E",5))))</f>
        <v>0</v>
      </c>
      <c r="AD39" s="38" t="s">
        <v>9</v>
      </c>
      <c r="AE39" s="38">
        <f>IF(AD39="M",0,IF(AD39="I",2,IF(AD39="B",4,IF(AD39="E",5))))</f>
        <v>4</v>
      </c>
      <c r="AF39" s="38" t="s">
        <v>9</v>
      </c>
      <c r="AG39" s="38">
        <f>IF(AF39="M",0,IF(AF39="I",2,IF(AF39="B",4,IF(AF39="E",5))))</f>
        <v>4</v>
      </c>
      <c r="AH39" s="38" t="s">
        <v>9</v>
      </c>
      <c r="AI39" s="38">
        <f>IF(AH39="M",0,IF(AH39="I",2,IF(AH39="B",4,IF(AH39="E",5))))</f>
        <v>4</v>
      </c>
      <c r="AJ39" s="38" t="s">
        <v>9</v>
      </c>
      <c r="AK39" s="38">
        <f>IF(AJ39="M",0,IF(AJ39="I",2,IF(AJ39="B",4,IF(AJ39="E",5))))</f>
        <v>4</v>
      </c>
      <c r="AL39" s="38" t="s">
        <v>7</v>
      </c>
      <c r="AM39" s="38">
        <f>IF(AL39="M",0,IF(AL39="I",2,IF(AL39="B",4,IF(AL39="E",5))))</f>
        <v>0</v>
      </c>
      <c r="AN39" s="38" t="s">
        <v>9</v>
      </c>
      <c r="AO39" s="38">
        <f>IF(AN39="M",0,IF(AN39="I",2,IF(AN39="B",4,IF(AN39="E",5))))</f>
        <v>4</v>
      </c>
      <c r="AP39" s="38" t="s">
        <v>9</v>
      </c>
      <c r="AQ39" s="38">
        <f>IF(AP39="M",0,IF(AP39="I",2,IF(AP39="B",4,IF(AP39="E",5))))</f>
        <v>4</v>
      </c>
      <c r="AR39" s="38" t="s">
        <v>9</v>
      </c>
      <c r="AS39" s="38">
        <f>IF(AR39="M",0,IF(AR39="I",2,IF(AR39="B",4,IF(AR39="E",5))))</f>
        <v>4</v>
      </c>
      <c r="AT39" s="38" t="s">
        <v>9</v>
      </c>
      <c r="AU39" s="38">
        <f>IF(AT39="M",0,IF(AT39="I",2,IF(AT39="B",4,IF(AT39="E",5))))</f>
        <v>4</v>
      </c>
      <c r="AV39" s="38" t="s">
        <v>8</v>
      </c>
      <c r="AW39" s="38">
        <f>IF(AV39="M",0,IF(AV39="I",2,IF(AV39="B",4,IF(AV39="E",5))))</f>
        <v>2</v>
      </c>
      <c r="AX39" s="38" t="s">
        <v>9</v>
      </c>
      <c r="AY39" s="38">
        <f>IF(AX39="M",0,IF(AX39="I",2,IF(AX39="B",4,IF(AX39="E",5))))</f>
        <v>4</v>
      </c>
      <c r="AZ39" s="38" t="s">
        <v>9</v>
      </c>
      <c r="BA39" s="38">
        <f>IF(AZ39="M",0,IF(AZ39="I",2,IF(AZ39="B",4,IF(AZ39="E",5))))</f>
        <v>4</v>
      </c>
      <c r="BB39" s="38" t="s">
        <v>8</v>
      </c>
      <c r="BC39" s="38">
        <f>IF(BB39="M",0,IF(BB39="I",2,IF(BB39="B",4,IF(BB39="E",5))))</f>
        <v>2</v>
      </c>
      <c r="BD39" s="38" t="s">
        <v>9</v>
      </c>
      <c r="BE39" s="38">
        <f>IF(BD39="M",0,IF(BD39="I",2,IF(BD39="B",4,IF(BD39="E",5))))</f>
        <v>4</v>
      </c>
      <c r="BF39" s="38" t="s">
        <v>9</v>
      </c>
      <c r="BG39" s="38">
        <f>IF(BF39="M",0,IF(BF39="I",2,IF(BF39="B",4,IF(BF39="E",5))))</f>
        <v>4</v>
      </c>
      <c r="BH39" s="38" t="s">
        <v>9</v>
      </c>
      <c r="BI39" s="38">
        <f>IF(BH39="M",0,IF(BH39="I",2,IF(BH39="B",4,IF(BH39="E",5))))</f>
        <v>4</v>
      </c>
      <c r="BJ39" s="38" t="s">
        <v>8</v>
      </c>
      <c r="BK39" s="38">
        <f>IF(BJ39="M",0,IF(BJ39="I",2,IF(BJ39="B",4,IF(BJ39="E",5))))</f>
        <v>2</v>
      </c>
      <c r="BL39" s="38" t="s">
        <v>9</v>
      </c>
      <c r="BM39" s="38">
        <f>IF(BL39="M",0,IF(BL39="I",2,IF(BL39="B",4,IF(BL39="E",5))))</f>
        <v>4</v>
      </c>
      <c r="BN39" s="38" t="s">
        <v>9</v>
      </c>
      <c r="BO39" s="38">
        <f>IF(BN39="M",0,IF(BN39="I",2,IF(BN39="B",4,IF(BN39="E",5))))</f>
        <v>4</v>
      </c>
      <c r="BP39" s="38" t="s">
        <v>9</v>
      </c>
      <c r="BQ39" s="38">
        <f>IF(BP39="M",0,IF(BP39="I",2,IF(BP39="B",4,IF(BP39="E",5))))</f>
        <v>4</v>
      </c>
      <c r="BR39" s="38" t="s">
        <v>9</v>
      </c>
      <c r="BS39" s="38">
        <f>IF(BR39="M",0,IF(BR39="I",2,IF(BR39="B",4,IF(BR39="E",5))))</f>
        <v>4</v>
      </c>
      <c r="BT39" s="38" t="s">
        <v>9</v>
      </c>
      <c r="BU39" s="38">
        <f>IF(BT39="M",0,IF(BT39="I",2,IF(BT39="B",4,IF(BT39="E",5))))</f>
        <v>4</v>
      </c>
      <c r="BV39" s="38" t="s">
        <v>9</v>
      </c>
      <c r="BW39" s="38">
        <f>IF(BV39="M",0,IF(BV39="I",2,IF(BV39="B",4,IF(BV39="E",5))))</f>
        <v>4</v>
      </c>
      <c r="BX39" s="38" t="s">
        <v>9</v>
      </c>
      <c r="BY39" s="38">
        <f>IF(BX39="M",0,IF(BX39="I",2,IF(BX39="B",4,IF(BX39="E",5))))</f>
        <v>4</v>
      </c>
      <c r="BZ39" s="38" t="s">
        <v>8</v>
      </c>
      <c r="CA39" s="38">
        <f>IF(BZ39="M",0,IF(BZ39="I",2,IF(BZ39="B",4,IF(BZ39="E",5))))</f>
        <v>2</v>
      </c>
      <c r="CB39" s="38" t="s">
        <v>9</v>
      </c>
      <c r="CC39" s="38">
        <f>IF(CB39="M",0,IF(CB39="I",2,IF(CB39="B",4,IF(CB39="E",5))))</f>
        <v>4</v>
      </c>
      <c r="CD39" s="38" t="s">
        <v>9</v>
      </c>
      <c r="CE39" s="38">
        <f>IF(CD39="M",0,IF(CD39="I",2,IF(CD39="B",4,IF(CD39="E",5))))</f>
        <v>4</v>
      </c>
      <c r="CF39" s="38" t="s">
        <v>9</v>
      </c>
      <c r="CG39" s="38">
        <f>IF(CF39="M",0,IF(CF39="I",2,IF(CF39="B",4,IF(CF39="E",5))))</f>
        <v>4</v>
      </c>
      <c r="CH39" s="38" t="s">
        <v>8</v>
      </c>
      <c r="CI39" s="38">
        <f>IF(CH39="M",0,IF(CH39="I",2,IF(CH39="B",4,IF(CH39="E",5))))</f>
        <v>2</v>
      </c>
      <c r="CJ39" s="38" t="s">
        <v>7</v>
      </c>
      <c r="CK39" s="38">
        <f>IF(CJ39="M",0,IF(CJ39="I",2,IF(CJ39="B",4,IF(CJ39="E",5))))</f>
        <v>0</v>
      </c>
      <c r="CL39" s="38" t="s">
        <v>8</v>
      </c>
      <c r="CM39" s="38">
        <f>IF(CL39="M",0,IF(CL39="I",2,IF(CL39="B",4,IF(CL39="E",5))))</f>
        <v>2</v>
      </c>
      <c r="CN39" s="38" t="s">
        <v>9</v>
      </c>
      <c r="CO39" s="38">
        <f>IF(CN39="M",0,IF(CN39="I",2,IF(CN39="B",4,IF(CN39="E",5))))</f>
        <v>4</v>
      </c>
      <c r="CP39" s="38" t="s">
        <v>9</v>
      </c>
      <c r="CQ39" s="38">
        <f>IF(CP39="M",0,IF(CP39="I",2,IF(CP39="B",4,IF(CP39="E",5))))</f>
        <v>4</v>
      </c>
      <c r="CR39" s="38" t="s">
        <v>9</v>
      </c>
      <c r="CS39" s="38">
        <f>IF(CR39="M",0,IF(CR39="I",2,IF(CR39="B",4,IF(CR39="E",5))))</f>
        <v>4</v>
      </c>
      <c r="CT39" s="38" t="s">
        <v>9</v>
      </c>
      <c r="CU39" s="38">
        <f>IF(CT39="M",0,IF(CT39="I",2,IF(CT39="B",4,IF(CT39="E",5))))</f>
        <v>4</v>
      </c>
      <c r="CV39" s="38" t="s">
        <v>9</v>
      </c>
      <c r="CW39" s="38">
        <f>IF(CV39="M",0,IF(CV39="I",2,IF(CV39="B",4,IF(CV39="E",5))))</f>
        <v>4</v>
      </c>
      <c r="CX39" s="38" t="s">
        <v>9</v>
      </c>
      <c r="CY39" s="38">
        <f>IF(CX39="M",0,IF(CX39="I",2,IF(CX39="B",4,IF(CX39="E",5))))</f>
        <v>4</v>
      </c>
      <c r="CZ39" s="38" t="s">
        <v>9</v>
      </c>
      <c r="DA39" s="38">
        <f>IF(CZ39="M",0,IF(CZ39="I",2,IF(CZ39="B",4,IF(CZ39="E",5))))</f>
        <v>4</v>
      </c>
      <c r="DB39" s="38" t="s">
        <v>9</v>
      </c>
      <c r="DC39" s="38">
        <f>IF(DB39="M",0,IF(DB39="I",2,IF(DB39="B",4,IF(DB39="E",5))))</f>
        <v>4</v>
      </c>
      <c r="DD39" s="38" t="s">
        <v>9</v>
      </c>
      <c r="DE39" s="38">
        <f>IF(DD39="M",0,IF(DD39="I",2,IF(DD39="B",4,IF(DD39="E",5))))</f>
        <v>4</v>
      </c>
      <c r="DF39" s="38" t="s">
        <v>9</v>
      </c>
      <c r="DG39" s="38">
        <f>IF(DF39="M",0,IF(DF39="I",2,IF(DF39="B",4,IF(DF39="E",5))))</f>
        <v>4</v>
      </c>
      <c r="DH39" s="38" t="s">
        <v>9</v>
      </c>
      <c r="DI39" s="38">
        <f>IF(DH39="M",0,IF(DH39="I",2,IF(DH39="B",4,IF(DH39="E",5))))</f>
        <v>4</v>
      </c>
      <c r="DJ39" s="38" t="s">
        <v>8</v>
      </c>
      <c r="DK39" s="38">
        <f>IF(DJ39="M",0,IF(DJ39="I",2,IF(DJ39="B",4,IF(DJ39="E",5))))</f>
        <v>2</v>
      </c>
      <c r="DL39" s="38" t="s">
        <v>8</v>
      </c>
      <c r="DM39" s="38">
        <f>IF(DL39="M",0,IF(DL39="I",2,IF(DL39="B",4,IF(DL39="E",5))))</f>
        <v>2</v>
      </c>
      <c r="DN39" s="38" t="s">
        <v>8</v>
      </c>
      <c r="DO39" s="38">
        <f>IF(DN39="M",0,IF(DN39="I",2,IF(DN39="B",4,IF(DN39="E",5))))</f>
        <v>2</v>
      </c>
      <c r="DP39" s="38" t="s">
        <v>8</v>
      </c>
      <c r="DQ39" s="38">
        <f>IF(DP39="M",0,IF(DP39="I",2,IF(DP39="B",4,IF(DP39="E",5))))</f>
        <v>2</v>
      </c>
      <c r="DR39" s="38" t="s">
        <v>9</v>
      </c>
      <c r="DS39" s="38">
        <f>IF(DR39="M",0,IF(DR39="I",2,IF(DR39="B",4,IF(DR39="E",5))))</f>
        <v>4</v>
      </c>
      <c r="DT39" s="38" t="s">
        <v>9</v>
      </c>
      <c r="DU39" s="38">
        <f>IF(DT39="M",0,IF(DT39="I",2,IF(DT39="B",4,IF(DT39="E",5))))</f>
        <v>4</v>
      </c>
      <c r="DV39" s="38" t="s">
        <v>7</v>
      </c>
      <c r="DW39" s="38">
        <f>IF(DV39="M",0,IF(DV39="I",2,IF(DV39="B",4,IF(DV39="E",5))))</f>
        <v>0</v>
      </c>
      <c r="DX39" s="38" t="s">
        <v>8</v>
      </c>
      <c r="DY39" s="38">
        <f>IF(DX39="M",0,IF(DX39="I",2,IF(DX39="B",4,IF(DX39="E",5))))</f>
        <v>2</v>
      </c>
      <c r="DZ39" s="38" t="s">
        <v>9</v>
      </c>
      <c r="EA39" s="38">
        <f>IF(DZ39="M",0,IF(DZ39="I",2,IF(DZ39="B",4,IF(DZ39="E",5))))</f>
        <v>4</v>
      </c>
      <c r="EB39" s="38" t="s">
        <v>9</v>
      </c>
      <c r="EC39" s="38">
        <f>IF(EB39="M",0,IF(EB39="I",2,IF(EB39="B",4,IF(EB39="E",5))))</f>
        <v>4</v>
      </c>
      <c r="ED39" s="38" t="s">
        <v>8</v>
      </c>
      <c r="EE39" s="38">
        <f>IF(ED39="M",0,IF(ED39="I",2,IF(ED39="B",4,IF(ED39="E",5))))</f>
        <v>2</v>
      </c>
      <c r="EF39" s="38" t="s">
        <v>8</v>
      </c>
      <c r="EG39" s="38">
        <f>IF(EF39="M",0,IF(EF39="I",2,IF(EF39="B",4,IF(EF39="E",5))))</f>
        <v>2</v>
      </c>
      <c r="EH39" s="38" t="s">
        <v>9</v>
      </c>
      <c r="EI39" s="38">
        <f>IF(EH39="M",0,IF(EH39="I",2,IF(EH39="B",4,IF(EH39="E",5))))</f>
        <v>4</v>
      </c>
      <c r="EJ39" s="38" t="s">
        <v>8</v>
      </c>
      <c r="EK39" s="38">
        <f>IF(EJ39="M",0,IF(EJ39="I",2,IF(EJ39="B",4,IF(EJ39="E",5))))</f>
        <v>2</v>
      </c>
      <c r="EL39" s="38" t="s">
        <v>7</v>
      </c>
      <c r="EM39" s="38">
        <f>IF(EL39="M",0,IF(EL39="I",2,IF(EL39="B",4,IF(EL39="E",5))))</f>
        <v>0</v>
      </c>
      <c r="EN39" s="38" t="s">
        <v>7</v>
      </c>
      <c r="EO39" s="38">
        <f>IF(EN39="M",0,IF(EN39="I",2,IF(EN39="B",4,IF(EN39="E",5))))</f>
        <v>0</v>
      </c>
      <c r="EP39" s="38" t="s">
        <v>9</v>
      </c>
      <c r="EQ39" s="38">
        <f>IF(EP39="M",0,IF(EP39="I",2,IF(EP39="B",4,IF(EP39="E",5))))</f>
        <v>4</v>
      </c>
      <c r="ER39" s="98">
        <f>+SUM(F39:EQ39)</f>
        <v>228</v>
      </c>
      <c r="ES39" s="52">
        <f>+ER39/$EV$1</f>
        <v>0.6422535211267606</v>
      </c>
      <c r="ET39" s="38" t="str">
        <f>IF(ES39&gt;60%,"Autonome","Non Autonome")</f>
        <v>Autonome</v>
      </c>
      <c r="EU39" s="5" t="str">
        <f>1&amp;"/"&amp;MONTH(D39)&amp;"/"&amp;YEAR(D39)</f>
        <v>1/6/2018</v>
      </c>
    </row>
    <row r="40" spans="1:152" ht="15.75" thickBot="1" x14ac:dyDescent="0.3">
      <c r="A40" s="35" t="s">
        <v>30</v>
      </c>
      <c r="B40" s="35" t="s">
        <v>46</v>
      </c>
      <c r="C40" s="35" t="s">
        <v>32</v>
      </c>
      <c r="D40" s="96">
        <v>43273</v>
      </c>
      <c r="E40" s="35" t="s">
        <v>33</v>
      </c>
      <c r="F40" s="38" t="s">
        <v>9</v>
      </c>
      <c r="G40" s="38">
        <f>IF(F40="M",0,IF(F40="I",2,IF(F40="B",4,IF(F40="E",5))))</f>
        <v>4</v>
      </c>
      <c r="H40" s="38" t="s">
        <v>8</v>
      </c>
      <c r="I40" s="38">
        <f>IF(H40="M",0,IF(H40="I",2,IF(H40="B",4,IF(H40="E",5))))</f>
        <v>2</v>
      </c>
      <c r="J40" s="38" t="s">
        <v>8</v>
      </c>
      <c r="K40" s="38">
        <f>IF(J40="M",0,IF(J40="I",2,IF(J40="B",4,IF(J40="E",5))))</f>
        <v>2</v>
      </c>
      <c r="L40" s="38" t="s">
        <v>9</v>
      </c>
      <c r="M40" s="38">
        <f>IF(L40="M",0,IF(L40="I",2,IF(L40="B",4,IF(L40="E",5))))</f>
        <v>4</v>
      </c>
      <c r="N40" s="38" t="s">
        <v>9</v>
      </c>
      <c r="O40" s="38">
        <f>IF(N40="M",0,IF(N40="I",2,IF(N40="B",4,IF(N40="E",5))))</f>
        <v>4</v>
      </c>
      <c r="P40" s="38" t="s">
        <v>9</v>
      </c>
      <c r="Q40" s="38">
        <f>IF(P40="M",0,IF(P40="I",2,IF(P40="B",4,IF(P40="E",5))))</f>
        <v>4</v>
      </c>
      <c r="R40" s="38" t="s">
        <v>9</v>
      </c>
      <c r="S40" s="38">
        <f>IF(R40="M",0,IF(R40="I",2,IF(R40="B",4,IF(R40="E",5))))</f>
        <v>4</v>
      </c>
      <c r="T40" s="38" t="s">
        <v>9</v>
      </c>
      <c r="U40" s="38">
        <f>IF(T40="M",0,IF(T40="I",2,IF(T40="B",4,IF(T40="E",5))))</f>
        <v>4</v>
      </c>
      <c r="V40" s="38" t="s">
        <v>8</v>
      </c>
      <c r="W40" s="38">
        <f>IF(V40="M",0,IF(V40="I",2,IF(V40="B",4,IF(V40="E",5))))</f>
        <v>2</v>
      </c>
      <c r="X40" s="38" t="s">
        <v>9</v>
      </c>
      <c r="Y40" s="38">
        <f>IF(X40="M",0,IF(X40="I",2,IF(X40="B",4,IF(X40="E",5))))</f>
        <v>4</v>
      </c>
      <c r="Z40" s="38" t="s">
        <v>9</v>
      </c>
      <c r="AA40" s="38">
        <f>IF(Z40="M",0,IF(Z40="I",2,IF(Z40="B",4,IF(Z40="E",5))))</f>
        <v>4</v>
      </c>
      <c r="AB40" s="38" t="s">
        <v>7</v>
      </c>
      <c r="AC40" s="38">
        <f>IF(AB40="M",0,IF(AB40="I",2,IF(AB40="B",4,IF(AB40="E",5))))</f>
        <v>0</v>
      </c>
      <c r="AD40" s="38" t="s">
        <v>9</v>
      </c>
      <c r="AE40" s="38">
        <f>IF(AD40="M",0,IF(AD40="I",2,IF(AD40="B",4,IF(AD40="E",5))))</f>
        <v>4</v>
      </c>
      <c r="AF40" s="38" t="s">
        <v>10</v>
      </c>
      <c r="AG40" s="38">
        <f>IF(AF40="M",0,IF(AF40="I",2,IF(AF40="B",4,IF(AF40="E",5))))</f>
        <v>5</v>
      </c>
      <c r="AH40" s="38" t="s">
        <v>9</v>
      </c>
      <c r="AI40" s="38">
        <f>IF(AH40="M",0,IF(AH40="I",2,IF(AH40="B",4,IF(AH40="E",5))))</f>
        <v>4</v>
      </c>
      <c r="AJ40" s="38" t="s">
        <v>9</v>
      </c>
      <c r="AK40" s="38">
        <f>IF(AJ40="M",0,IF(AJ40="I",2,IF(AJ40="B",4,IF(AJ40="E",5))))</f>
        <v>4</v>
      </c>
      <c r="AL40" s="38" t="s">
        <v>9</v>
      </c>
      <c r="AM40" s="38">
        <f>IF(AL40="M",0,IF(AL40="I",2,IF(AL40="B",4,IF(AL40="E",5))))</f>
        <v>4</v>
      </c>
      <c r="AN40" s="38" t="s">
        <v>9</v>
      </c>
      <c r="AO40" s="38">
        <f>IF(AN40="M",0,IF(AN40="I",2,IF(AN40="B",4,IF(AN40="E",5))))</f>
        <v>4</v>
      </c>
      <c r="AP40" s="38" t="s">
        <v>9</v>
      </c>
      <c r="AQ40" s="38">
        <f>IF(AP40="M",0,IF(AP40="I",2,IF(AP40="B",4,IF(AP40="E",5))))</f>
        <v>4</v>
      </c>
      <c r="AR40" s="38" t="s">
        <v>9</v>
      </c>
      <c r="AS40" s="38">
        <f>IF(AR40="M",0,IF(AR40="I",2,IF(AR40="B",4,IF(AR40="E",5))))</f>
        <v>4</v>
      </c>
      <c r="AT40" s="38" t="s">
        <v>9</v>
      </c>
      <c r="AU40" s="38">
        <f>IF(AT40="M",0,IF(AT40="I",2,IF(AT40="B",4,IF(AT40="E",5))))</f>
        <v>4</v>
      </c>
      <c r="AV40" s="38" t="s">
        <v>9</v>
      </c>
      <c r="AW40" s="38">
        <f>IF(AV40="M",0,IF(AV40="I",2,IF(AV40="B",4,IF(AV40="E",5))))</f>
        <v>4</v>
      </c>
      <c r="AX40" s="38" t="s">
        <v>8</v>
      </c>
      <c r="AY40" s="38">
        <f>IF(AX40="M",0,IF(AX40="I",2,IF(AX40="B",4,IF(AX40="E",5))))</f>
        <v>2</v>
      </c>
      <c r="AZ40" s="38" t="s">
        <v>8</v>
      </c>
      <c r="BA40" s="38">
        <f>IF(AZ40="M",0,IF(AZ40="I",2,IF(AZ40="B",4,IF(AZ40="E",5))))</f>
        <v>2</v>
      </c>
      <c r="BB40" s="38" t="s">
        <v>9</v>
      </c>
      <c r="BC40" s="38">
        <f>IF(BB40="M",0,IF(BB40="I",2,IF(BB40="B",4,IF(BB40="E",5))))</f>
        <v>4</v>
      </c>
      <c r="BD40" s="38" t="s">
        <v>9</v>
      </c>
      <c r="BE40" s="38">
        <f>IF(BD40="M",0,IF(BD40="I",2,IF(BD40="B",4,IF(BD40="E",5))))</f>
        <v>4</v>
      </c>
      <c r="BF40" s="38" t="s">
        <v>9</v>
      </c>
      <c r="BG40" s="38">
        <f>IF(BF40="M",0,IF(BF40="I",2,IF(BF40="B",4,IF(BF40="E",5))))</f>
        <v>4</v>
      </c>
      <c r="BH40" s="38" t="s">
        <v>8</v>
      </c>
      <c r="BI40" s="38">
        <f>IF(BH40="M",0,IF(BH40="I",2,IF(BH40="B",4,IF(BH40="E",5))))</f>
        <v>2</v>
      </c>
      <c r="BJ40" s="38" t="s">
        <v>9</v>
      </c>
      <c r="BK40" s="38">
        <f>IF(BJ40="M",0,IF(BJ40="I",2,IF(BJ40="B",4,IF(BJ40="E",5))))</f>
        <v>4</v>
      </c>
      <c r="BL40" s="38" t="s">
        <v>9</v>
      </c>
      <c r="BM40" s="38">
        <f>IF(BL40="M",0,IF(BL40="I",2,IF(BL40="B",4,IF(BL40="E",5))))</f>
        <v>4</v>
      </c>
      <c r="BN40" s="38" t="s">
        <v>9</v>
      </c>
      <c r="BO40" s="38">
        <f>IF(BN40="M",0,IF(BN40="I",2,IF(BN40="B",4,IF(BN40="E",5))))</f>
        <v>4</v>
      </c>
      <c r="BP40" s="38" t="s">
        <v>7</v>
      </c>
      <c r="BQ40" s="38">
        <f>IF(BP40="M",0,IF(BP40="I",2,IF(BP40="B",4,IF(BP40="E",5))))</f>
        <v>0</v>
      </c>
      <c r="BR40" s="38" t="s">
        <v>9</v>
      </c>
      <c r="BS40" s="38">
        <f>IF(BR40="M",0,IF(BR40="I",2,IF(BR40="B",4,IF(BR40="E",5))))</f>
        <v>4</v>
      </c>
      <c r="BT40" s="38" t="s">
        <v>9</v>
      </c>
      <c r="BU40" s="38">
        <f>IF(BT40="M",0,IF(BT40="I",2,IF(BT40="B",4,IF(BT40="E",5))))</f>
        <v>4</v>
      </c>
      <c r="BV40" s="38" t="s">
        <v>9</v>
      </c>
      <c r="BW40" s="38">
        <f>IF(BV40="M",0,IF(BV40="I",2,IF(BV40="B",4,IF(BV40="E",5))))</f>
        <v>4</v>
      </c>
      <c r="BX40" s="38" t="s">
        <v>9</v>
      </c>
      <c r="BY40" s="38">
        <f>IF(BX40="M",0,IF(BX40="I",2,IF(BX40="B",4,IF(BX40="E",5))))</f>
        <v>4</v>
      </c>
      <c r="BZ40" s="38" t="s">
        <v>9</v>
      </c>
      <c r="CA40" s="38">
        <f>IF(BZ40="M",0,IF(BZ40="I",2,IF(BZ40="B",4,IF(BZ40="E",5))))</f>
        <v>4</v>
      </c>
      <c r="CB40" s="38" t="s">
        <v>9</v>
      </c>
      <c r="CC40" s="38">
        <f>IF(CB40="M",0,IF(CB40="I",2,IF(CB40="B",4,IF(CB40="E",5))))</f>
        <v>4</v>
      </c>
      <c r="CD40" s="38" t="s">
        <v>9</v>
      </c>
      <c r="CE40" s="38">
        <f>IF(CD40="M",0,IF(CD40="I",2,IF(CD40="B",4,IF(CD40="E",5))))</f>
        <v>4</v>
      </c>
      <c r="CF40" s="38" t="s">
        <v>9</v>
      </c>
      <c r="CG40" s="38">
        <f>IF(CF40="M",0,IF(CF40="I",2,IF(CF40="B",4,IF(CF40="E",5))))</f>
        <v>4</v>
      </c>
      <c r="CH40" s="38" t="s">
        <v>9</v>
      </c>
      <c r="CI40" s="38">
        <f>IF(CH40="M",0,IF(CH40="I",2,IF(CH40="B",4,IF(CH40="E",5))))</f>
        <v>4</v>
      </c>
      <c r="CJ40" s="38" t="s">
        <v>7</v>
      </c>
      <c r="CK40" s="38">
        <f>IF(CJ40="M",0,IF(CJ40="I",2,IF(CJ40="B",4,IF(CJ40="E",5))))</f>
        <v>0</v>
      </c>
      <c r="CL40" s="38" t="s">
        <v>9</v>
      </c>
      <c r="CM40" s="38">
        <f>IF(CL40="M",0,IF(CL40="I",2,IF(CL40="B",4,IF(CL40="E",5))))</f>
        <v>4</v>
      </c>
      <c r="CN40" s="38" t="s">
        <v>9</v>
      </c>
      <c r="CO40" s="38">
        <f>IF(CN40="M",0,IF(CN40="I",2,IF(CN40="B",4,IF(CN40="E",5))))</f>
        <v>4</v>
      </c>
      <c r="CP40" s="38" t="s">
        <v>9</v>
      </c>
      <c r="CQ40" s="38">
        <f>IF(CP40="M",0,IF(CP40="I",2,IF(CP40="B",4,IF(CP40="E",5))))</f>
        <v>4</v>
      </c>
      <c r="CR40" s="38" t="s">
        <v>9</v>
      </c>
      <c r="CS40" s="38">
        <f>IF(CR40="M",0,IF(CR40="I",2,IF(CR40="B",4,IF(CR40="E",5))))</f>
        <v>4</v>
      </c>
      <c r="CT40" s="38" t="s">
        <v>9</v>
      </c>
      <c r="CU40" s="38">
        <f>IF(CT40="M",0,IF(CT40="I",2,IF(CT40="B",4,IF(CT40="E",5))))</f>
        <v>4</v>
      </c>
      <c r="CV40" s="38" t="s">
        <v>9</v>
      </c>
      <c r="CW40" s="38">
        <f>IF(CV40="M",0,IF(CV40="I",2,IF(CV40="B",4,IF(CV40="E",5))))</f>
        <v>4</v>
      </c>
      <c r="CX40" s="38" t="s">
        <v>9</v>
      </c>
      <c r="CY40" s="38">
        <f>IF(CX40="M",0,IF(CX40="I",2,IF(CX40="B",4,IF(CX40="E",5))))</f>
        <v>4</v>
      </c>
      <c r="CZ40" s="38" t="s">
        <v>9</v>
      </c>
      <c r="DA40" s="38">
        <f>IF(CZ40="M",0,IF(CZ40="I",2,IF(CZ40="B",4,IF(CZ40="E",5))))</f>
        <v>4</v>
      </c>
      <c r="DB40" s="38" t="s">
        <v>9</v>
      </c>
      <c r="DC40" s="38">
        <f>IF(DB40="M",0,IF(DB40="I",2,IF(DB40="B",4,IF(DB40="E",5))))</f>
        <v>4</v>
      </c>
      <c r="DD40" s="38" t="s">
        <v>8</v>
      </c>
      <c r="DE40" s="38">
        <f>IF(DD40="M",0,IF(DD40="I",2,IF(DD40="B",4,IF(DD40="E",5))))</f>
        <v>2</v>
      </c>
      <c r="DF40" s="38" t="s">
        <v>7</v>
      </c>
      <c r="DG40" s="38">
        <f>IF(DF40="M",0,IF(DF40="I",2,IF(DF40="B",4,IF(DF40="E",5))))</f>
        <v>0</v>
      </c>
      <c r="DH40" s="38" t="s">
        <v>8</v>
      </c>
      <c r="DI40" s="38">
        <f>IF(DH40="M",0,IF(DH40="I",2,IF(DH40="B",4,IF(DH40="E",5))))</f>
        <v>2</v>
      </c>
      <c r="DJ40" s="38" t="s">
        <v>8</v>
      </c>
      <c r="DK40" s="38">
        <f>IF(DJ40="M",0,IF(DJ40="I",2,IF(DJ40="B",4,IF(DJ40="E",5))))</f>
        <v>2</v>
      </c>
      <c r="DL40" s="38" t="s">
        <v>9</v>
      </c>
      <c r="DM40" s="38">
        <f>IF(DL40="M",0,IF(DL40="I",2,IF(DL40="B",4,IF(DL40="E",5))))</f>
        <v>4</v>
      </c>
      <c r="DN40" s="38" t="s">
        <v>9</v>
      </c>
      <c r="DO40" s="38">
        <f>IF(DN40="M",0,IF(DN40="I",2,IF(DN40="B",4,IF(DN40="E",5))))</f>
        <v>4</v>
      </c>
      <c r="DP40" s="38" t="s">
        <v>7</v>
      </c>
      <c r="DQ40" s="38">
        <f>IF(DP40="M",0,IF(DP40="I",2,IF(DP40="B",4,IF(DP40="E",5))))</f>
        <v>0</v>
      </c>
      <c r="DR40" s="38" t="s">
        <v>8</v>
      </c>
      <c r="DS40" s="38">
        <f>IF(DR40="M",0,IF(DR40="I",2,IF(DR40="B",4,IF(DR40="E",5))))</f>
        <v>2</v>
      </c>
      <c r="DT40" s="38" t="s">
        <v>9</v>
      </c>
      <c r="DU40" s="38">
        <f>IF(DT40="M",0,IF(DT40="I",2,IF(DT40="B",4,IF(DT40="E",5))))</f>
        <v>4</v>
      </c>
      <c r="DV40" s="38" t="s">
        <v>7</v>
      </c>
      <c r="DW40" s="38">
        <f>IF(DV40="M",0,IF(DV40="I",2,IF(DV40="B",4,IF(DV40="E",5))))</f>
        <v>0</v>
      </c>
      <c r="DX40" s="38" t="s">
        <v>9</v>
      </c>
      <c r="DY40" s="38">
        <f>IF(DX40="M",0,IF(DX40="I",2,IF(DX40="B",4,IF(DX40="E",5))))</f>
        <v>4</v>
      </c>
      <c r="DZ40" s="38" t="s">
        <v>9</v>
      </c>
      <c r="EA40" s="38">
        <f>IF(DZ40="M",0,IF(DZ40="I",2,IF(DZ40="B",4,IF(DZ40="E",5))))</f>
        <v>4</v>
      </c>
      <c r="EB40" s="38" t="s">
        <v>7</v>
      </c>
      <c r="EC40" s="38">
        <f>IF(EB40="M",0,IF(EB40="I",2,IF(EB40="B",4,IF(EB40="E",5))))</f>
        <v>0</v>
      </c>
      <c r="ED40" s="38" t="s">
        <v>9</v>
      </c>
      <c r="EE40" s="38">
        <f>IF(ED40="M",0,IF(ED40="I",2,IF(ED40="B",4,IF(ED40="E",5))))</f>
        <v>4</v>
      </c>
      <c r="EF40" s="38" t="s">
        <v>9</v>
      </c>
      <c r="EG40" s="38">
        <f>IF(EF40="M",0,IF(EF40="I",2,IF(EF40="B",4,IF(EF40="E",5))))</f>
        <v>4</v>
      </c>
      <c r="EH40" s="38" t="s">
        <v>9</v>
      </c>
      <c r="EI40" s="38">
        <f>IF(EH40="M",0,IF(EH40="I",2,IF(EH40="B",4,IF(EH40="E",5))))</f>
        <v>4</v>
      </c>
      <c r="EJ40" s="38" t="s">
        <v>7</v>
      </c>
      <c r="EK40" s="38">
        <f>IF(EJ40="M",0,IF(EJ40="I",2,IF(EJ40="B",4,IF(EJ40="E",5))))</f>
        <v>0</v>
      </c>
      <c r="EL40" s="38" t="s">
        <v>7</v>
      </c>
      <c r="EM40" s="38">
        <f>IF(EL40="M",0,IF(EL40="I",2,IF(EL40="B",4,IF(EL40="E",5))))</f>
        <v>0</v>
      </c>
      <c r="EN40" s="38" t="s">
        <v>7</v>
      </c>
      <c r="EO40" s="38">
        <f>IF(EN40="M",0,IF(EN40="I",2,IF(EN40="B",4,IF(EN40="E",5))))</f>
        <v>0</v>
      </c>
      <c r="EP40" s="38" t="s">
        <v>8</v>
      </c>
      <c r="EQ40" s="38">
        <f>IF(EP40="M",0,IF(EP40="I",2,IF(EP40="B",4,IF(EP40="E",5))))</f>
        <v>2</v>
      </c>
      <c r="ER40" s="98">
        <f>+SUM(F40:EQ40)</f>
        <v>223</v>
      </c>
      <c r="ES40" s="52">
        <f>+ER40/$EV$1</f>
        <v>0.62816901408450709</v>
      </c>
      <c r="ET40" s="38" t="str">
        <f>IF(ES40&gt;60%,"Autonome","Non Autonome")</f>
        <v>Autonome</v>
      </c>
      <c r="EU40" s="5" t="str">
        <f>1&amp;"/"&amp;MONTH(D40)&amp;"/"&amp;YEAR(D40)</f>
        <v>1/6/2018</v>
      </c>
    </row>
    <row r="41" spans="1:152" ht="15.75" thickBot="1" x14ac:dyDescent="0.3">
      <c r="A41" s="35" t="s">
        <v>13</v>
      </c>
      <c r="B41" s="35" t="s">
        <v>49</v>
      </c>
      <c r="C41" s="35" t="s">
        <v>21</v>
      </c>
      <c r="D41" s="96">
        <v>43273</v>
      </c>
      <c r="E41" s="35" t="s">
        <v>45</v>
      </c>
      <c r="F41" s="38" t="s">
        <v>9</v>
      </c>
      <c r="G41" s="38">
        <f>IF(F41="M",0,IF(F41="I",2,IF(F41="B",4,IF(F41="E",5))))</f>
        <v>4</v>
      </c>
      <c r="H41" s="38" t="s">
        <v>9</v>
      </c>
      <c r="I41" s="38">
        <f>IF(H41="M",0,IF(H41="I",2,IF(H41="B",4,IF(H41="E",5))))</f>
        <v>4</v>
      </c>
      <c r="J41" s="38" t="s">
        <v>9</v>
      </c>
      <c r="K41" s="38">
        <f>IF(J41="M",0,IF(J41="I",2,IF(J41="B",4,IF(J41="E",5))))</f>
        <v>4</v>
      </c>
      <c r="L41" s="38" t="s">
        <v>9</v>
      </c>
      <c r="M41" s="38">
        <f>IF(L41="M",0,IF(L41="I",2,IF(L41="B",4,IF(L41="E",5))))</f>
        <v>4</v>
      </c>
      <c r="N41" s="38" t="s">
        <v>9</v>
      </c>
      <c r="O41" s="38">
        <f>IF(N41="M",0,IF(N41="I",2,IF(N41="B",4,IF(N41="E",5))))</f>
        <v>4</v>
      </c>
      <c r="P41" s="38" t="s">
        <v>9</v>
      </c>
      <c r="Q41" s="38">
        <f>IF(P41="M",0,IF(P41="I",2,IF(P41="B",4,IF(P41="E",5))))</f>
        <v>4</v>
      </c>
      <c r="R41" s="38" t="s">
        <v>9</v>
      </c>
      <c r="S41" s="38">
        <f>IF(R41="M",0,IF(R41="I",2,IF(R41="B",4,IF(R41="E",5))))</f>
        <v>4</v>
      </c>
      <c r="T41" s="38" t="s">
        <v>9</v>
      </c>
      <c r="U41" s="38">
        <f>IF(T41="M",0,IF(T41="I",2,IF(T41="B",4,IF(T41="E",5))))</f>
        <v>4</v>
      </c>
      <c r="V41" s="38" t="s">
        <v>9</v>
      </c>
      <c r="W41" s="38">
        <f>IF(V41="M",0,IF(V41="I",2,IF(V41="B",4,IF(V41="E",5))))</f>
        <v>4</v>
      </c>
      <c r="X41" s="38" t="s">
        <v>9</v>
      </c>
      <c r="Y41" s="38">
        <f>IF(X41="M",0,IF(X41="I",2,IF(X41="B",4,IF(X41="E",5))))</f>
        <v>4</v>
      </c>
      <c r="Z41" s="38" t="s">
        <v>9</v>
      </c>
      <c r="AA41" s="38">
        <f>IF(Z41="M",0,IF(Z41="I",2,IF(Z41="B",4,IF(Z41="E",5))))</f>
        <v>4</v>
      </c>
      <c r="AB41" s="38" t="s">
        <v>8</v>
      </c>
      <c r="AC41" s="38">
        <f>IF(AB41="M",0,IF(AB41="I",2,IF(AB41="B",4,IF(AB41="E",5))))</f>
        <v>2</v>
      </c>
      <c r="AD41" s="38" t="s">
        <v>9</v>
      </c>
      <c r="AE41" s="38">
        <f>IF(AD41="M",0,IF(AD41="I",2,IF(AD41="B",4,IF(AD41="E",5))))</f>
        <v>4</v>
      </c>
      <c r="AF41" s="38" t="s">
        <v>9</v>
      </c>
      <c r="AG41" s="38">
        <f>IF(AF41="M",0,IF(AF41="I",2,IF(AF41="B",4,IF(AF41="E",5))))</f>
        <v>4</v>
      </c>
      <c r="AH41" s="38" t="s">
        <v>9</v>
      </c>
      <c r="AI41" s="38">
        <f>IF(AH41="M",0,IF(AH41="I",2,IF(AH41="B",4,IF(AH41="E",5))))</f>
        <v>4</v>
      </c>
      <c r="AJ41" s="38" t="s">
        <v>9</v>
      </c>
      <c r="AK41" s="38">
        <f>IF(AJ41="M",0,IF(AJ41="I",2,IF(AJ41="B",4,IF(AJ41="E",5))))</f>
        <v>4</v>
      </c>
      <c r="AL41" s="38" t="s">
        <v>7</v>
      </c>
      <c r="AM41" s="38">
        <f>IF(AL41="M",0,IF(AL41="I",2,IF(AL41="B",4,IF(AL41="E",5))))</f>
        <v>0</v>
      </c>
      <c r="AN41" s="38" t="s">
        <v>8</v>
      </c>
      <c r="AO41" s="38">
        <f>IF(AN41="M",0,IF(AN41="I",2,IF(AN41="B",4,IF(AN41="E",5))))</f>
        <v>2</v>
      </c>
      <c r="AP41" s="38" t="s">
        <v>9</v>
      </c>
      <c r="AQ41" s="38">
        <f>IF(AP41="M",0,IF(AP41="I",2,IF(AP41="B",4,IF(AP41="E",5))))</f>
        <v>4</v>
      </c>
      <c r="AR41" s="38" t="s">
        <v>9</v>
      </c>
      <c r="AS41" s="38">
        <f>IF(AR41="M",0,IF(AR41="I",2,IF(AR41="B",4,IF(AR41="E",5))))</f>
        <v>4</v>
      </c>
      <c r="AT41" s="38" t="s">
        <v>9</v>
      </c>
      <c r="AU41" s="38">
        <f>IF(AT41="M",0,IF(AT41="I",2,IF(AT41="B",4,IF(AT41="E",5))))</f>
        <v>4</v>
      </c>
      <c r="AV41" s="38" t="s">
        <v>9</v>
      </c>
      <c r="AW41" s="38">
        <f>IF(AV41="M",0,IF(AV41="I",2,IF(AV41="B",4,IF(AV41="E",5))))</f>
        <v>4</v>
      </c>
      <c r="AX41" s="38" t="s">
        <v>9</v>
      </c>
      <c r="AY41" s="38">
        <f>IF(AX41="M",0,IF(AX41="I",2,IF(AX41="B",4,IF(AX41="E",5))))</f>
        <v>4</v>
      </c>
      <c r="AZ41" s="38" t="s">
        <v>9</v>
      </c>
      <c r="BA41" s="38">
        <f>IF(AZ41="M",0,IF(AZ41="I",2,IF(AZ41="B",4,IF(AZ41="E",5))))</f>
        <v>4</v>
      </c>
      <c r="BB41" s="38" t="s">
        <v>8</v>
      </c>
      <c r="BC41" s="38">
        <f>IF(BB41="M",0,IF(BB41="I",2,IF(BB41="B",4,IF(BB41="E",5))))</f>
        <v>2</v>
      </c>
      <c r="BD41" s="38" t="s">
        <v>9</v>
      </c>
      <c r="BE41" s="38">
        <f>IF(BD41="M",0,IF(BD41="I",2,IF(BD41="B",4,IF(BD41="E",5))))</f>
        <v>4</v>
      </c>
      <c r="BF41" s="38" t="s">
        <v>9</v>
      </c>
      <c r="BG41" s="38">
        <f>IF(BF41="M",0,IF(BF41="I",2,IF(BF41="B",4,IF(BF41="E",5))))</f>
        <v>4</v>
      </c>
      <c r="BH41" s="38" t="s">
        <v>9</v>
      </c>
      <c r="BI41" s="38">
        <f>IF(BH41="M",0,IF(BH41="I",2,IF(BH41="B",4,IF(BH41="E",5))))</f>
        <v>4</v>
      </c>
      <c r="BJ41" s="38" t="s">
        <v>8</v>
      </c>
      <c r="BK41" s="38">
        <f>IF(BJ41="M",0,IF(BJ41="I",2,IF(BJ41="B",4,IF(BJ41="E",5))))</f>
        <v>2</v>
      </c>
      <c r="BL41" s="38" t="s">
        <v>9</v>
      </c>
      <c r="BM41" s="38">
        <f>IF(BL41="M",0,IF(BL41="I",2,IF(BL41="B",4,IF(BL41="E",5))))</f>
        <v>4</v>
      </c>
      <c r="BN41" s="38" t="s">
        <v>9</v>
      </c>
      <c r="BO41" s="38">
        <f>IF(BN41="M",0,IF(BN41="I",2,IF(BN41="B",4,IF(BN41="E",5))))</f>
        <v>4</v>
      </c>
      <c r="BP41" s="38" t="s">
        <v>9</v>
      </c>
      <c r="BQ41" s="38">
        <f>IF(BP41="M",0,IF(BP41="I",2,IF(BP41="B",4,IF(BP41="E",5))))</f>
        <v>4</v>
      </c>
      <c r="BR41" s="38" t="s">
        <v>9</v>
      </c>
      <c r="BS41" s="38">
        <f>IF(BR41="M",0,IF(BR41="I",2,IF(BR41="B",4,IF(BR41="E",5))))</f>
        <v>4</v>
      </c>
      <c r="BT41" s="38" t="s">
        <v>9</v>
      </c>
      <c r="BU41" s="38">
        <f>IF(BT41="M",0,IF(BT41="I",2,IF(BT41="B",4,IF(BT41="E",5))))</f>
        <v>4</v>
      </c>
      <c r="BV41" s="38" t="s">
        <v>9</v>
      </c>
      <c r="BW41" s="38">
        <f>IF(BV41="M",0,IF(BV41="I",2,IF(BV41="B",4,IF(BV41="E",5))))</f>
        <v>4</v>
      </c>
      <c r="BX41" s="38" t="s">
        <v>9</v>
      </c>
      <c r="BY41" s="38">
        <f>IF(BX41="M",0,IF(BX41="I",2,IF(BX41="B",4,IF(BX41="E",5))))</f>
        <v>4</v>
      </c>
      <c r="BZ41" s="38" t="s">
        <v>9</v>
      </c>
      <c r="CA41" s="38">
        <f>IF(BZ41="M",0,IF(BZ41="I",2,IF(BZ41="B",4,IF(BZ41="E",5))))</f>
        <v>4</v>
      </c>
      <c r="CB41" s="38" t="s">
        <v>9</v>
      </c>
      <c r="CC41" s="38">
        <f>IF(CB41="M",0,IF(CB41="I",2,IF(CB41="B",4,IF(CB41="E",5))))</f>
        <v>4</v>
      </c>
      <c r="CD41" s="38" t="s">
        <v>9</v>
      </c>
      <c r="CE41" s="38">
        <f>IF(CD41="M",0,IF(CD41="I",2,IF(CD41="B",4,IF(CD41="E",5))))</f>
        <v>4</v>
      </c>
      <c r="CF41" s="38" t="s">
        <v>9</v>
      </c>
      <c r="CG41" s="38">
        <f>IF(CF41="M",0,IF(CF41="I",2,IF(CF41="B",4,IF(CF41="E",5))))</f>
        <v>4</v>
      </c>
      <c r="CH41" s="38" t="s">
        <v>9</v>
      </c>
      <c r="CI41" s="38">
        <f>IF(CH41="M",0,IF(CH41="I",2,IF(CH41="B",4,IF(CH41="E",5))))</f>
        <v>4</v>
      </c>
      <c r="CJ41" s="38" t="s">
        <v>7</v>
      </c>
      <c r="CK41" s="38">
        <f>IF(CJ41="M",0,IF(CJ41="I",2,IF(CJ41="B",4,IF(CJ41="E",5))))</f>
        <v>0</v>
      </c>
      <c r="CL41" s="38" t="s">
        <v>8</v>
      </c>
      <c r="CM41" s="38">
        <f>IF(CL41="M",0,IF(CL41="I",2,IF(CL41="B",4,IF(CL41="E",5))))</f>
        <v>2</v>
      </c>
      <c r="CN41" s="38" t="s">
        <v>9</v>
      </c>
      <c r="CO41" s="38">
        <f>IF(CN41="M",0,IF(CN41="I",2,IF(CN41="B",4,IF(CN41="E",5))))</f>
        <v>4</v>
      </c>
      <c r="CP41" s="38" t="s">
        <v>9</v>
      </c>
      <c r="CQ41" s="38">
        <f>IF(CP41="M",0,IF(CP41="I",2,IF(CP41="B",4,IF(CP41="E",5))))</f>
        <v>4</v>
      </c>
      <c r="CR41" s="38" t="s">
        <v>9</v>
      </c>
      <c r="CS41" s="38">
        <f>IF(CR41="M",0,IF(CR41="I",2,IF(CR41="B",4,IF(CR41="E",5))))</f>
        <v>4</v>
      </c>
      <c r="CT41" s="38" t="s">
        <v>9</v>
      </c>
      <c r="CU41" s="38">
        <f>IF(CT41="M",0,IF(CT41="I",2,IF(CT41="B",4,IF(CT41="E",5))))</f>
        <v>4</v>
      </c>
      <c r="CV41" s="38" t="s">
        <v>9</v>
      </c>
      <c r="CW41" s="38">
        <f>IF(CV41="M",0,IF(CV41="I",2,IF(CV41="B",4,IF(CV41="E",5))))</f>
        <v>4</v>
      </c>
      <c r="CX41" s="38" t="s">
        <v>9</v>
      </c>
      <c r="CY41" s="38">
        <f>IF(CX41="M",0,IF(CX41="I",2,IF(CX41="B",4,IF(CX41="E",5))))</f>
        <v>4</v>
      </c>
      <c r="CZ41" s="38" t="s">
        <v>9</v>
      </c>
      <c r="DA41" s="38">
        <f>IF(CZ41="M",0,IF(CZ41="I",2,IF(CZ41="B",4,IF(CZ41="E",5))))</f>
        <v>4</v>
      </c>
      <c r="DB41" s="38" t="s">
        <v>9</v>
      </c>
      <c r="DC41" s="38">
        <f>IF(DB41="M",0,IF(DB41="I",2,IF(DB41="B",4,IF(DB41="E",5))))</f>
        <v>4</v>
      </c>
      <c r="DD41" s="38" t="s">
        <v>9</v>
      </c>
      <c r="DE41" s="38">
        <f>IF(DD41="M",0,IF(DD41="I",2,IF(DD41="B",4,IF(DD41="E",5))))</f>
        <v>4</v>
      </c>
      <c r="DF41" s="38" t="s">
        <v>9</v>
      </c>
      <c r="DG41" s="38">
        <f>IF(DF41="M",0,IF(DF41="I",2,IF(DF41="B",4,IF(DF41="E",5))))</f>
        <v>4</v>
      </c>
      <c r="DH41" s="38" t="s">
        <v>8</v>
      </c>
      <c r="DI41" s="38">
        <f>IF(DH41="M",0,IF(DH41="I",2,IF(DH41="B",4,IF(DH41="E",5))))</f>
        <v>2</v>
      </c>
      <c r="DJ41" s="38" t="s">
        <v>8</v>
      </c>
      <c r="DK41" s="38">
        <f>IF(DJ41="M",0,IF(DJ41="I",2,IF(DJ41="B",4,IF(DJ41="E",5))))</f>
        <v>2</v>
      </c>
      <c r="DL41" s="38" t="s">
        <v>8</v>
      </c>
      <c r="DM41" s="38">
        <f>IF(DL41="M",0,IF(DL41="I",2,IF(DL41="B",4,IF(DL41="E",5))))</f>
        <v>2</v>
      </c>
      <c r="DN41" s="38" t="s">
        <v>8</v>
      </c>
      <c r="DO41" s="38">
        <f>IF(DN41="M",0,IF(DN41="I",2,IF(DN41="B",4,IF(DN41="E",5))))</f>
        <v>2</v>
      </c>
      <c r="DP41" s="38" t="s">
        <v>8</v>
      </c>
      <c r="DQ41" s="38">
        <f>IF(DP41="M",0,IF(DP41="I",2,IF(DP41="B",4,IF(DP41="E",5))))</f>
        <v>2</v>
      </c>
      <c r="DR41" s="38" t="s">
        <v>9</v>
      </c>
      <c r="DS41" s="38">
        <f>IF(DR41="M",0,IF(DR41="I",2,IF(DR41="B",4,IF(DR41="E",5))))</f>
        <v>4</v>
      </c>
      <c r="DT41" s="38" t="s">
        <v>9</v>
      </c>
      <c r="DU41" s="38">
        <f>IF(DT41="M",0,IF(DT41="I",2,IF(DT41="B",4,IF(DT41="E",5))))</f>
        <v>4</v>
      </c>
      <c r="DV41" s="38" t="s">
        <v>7</v>
      </c>
      <c r="DW41" s="38">
        <f>IF(DV41="M",0,IF(DV41="I",2,IF(DV41="B",4,IF(DV41="E",5))))</f>
        <v>0</v>
      </c>
      <c r="DX41" s="38" t="s">
        <v>8</v>
      </c>
      <c r="DY41" s="38">
        <f>IF(DX41="M",0,IF(DX41="I",2,IF(DX41="B",4,IF(DX41="E",5))))</f>
        <v>2</v>
      </c>
      <c r="DZ41" s="38" t="s">
        <v>9</v>
      </c>
      <c r="EA41" s="38">
        <f>IF(DZ41="M",0,IF(DZ41="I",2,IF(DZ41="B",4,IF(DZ41="E",5))))</f>
        <v>4</v>
      </c>
      <c r="EB41" s="38" t="s">
        <v>7</v>
      </c>
      <c r="EC41" s="38">
        <f>IF(EB41="M",0,IF(EB41="I",2,IF(EB41="B",4,IF(EB41="E",5))))</f>
        <v>0</v>
      </c>
      <c r="ED41" s="38" t="s">
        <v>9</v>
      </c>
      <c r="EE41" s="38">
        <f>IF(ED41="M",0,IF(ED41="I",2,IF(ED41="B",4,IF(ED41="E",5))))</f>
        <v>4</v>
      </c>
      <c r="EF41" s="38" t="s">
        <v>8</v>
      </c>
      <c r="EG41" s="38">
        <f>IF(EF41="M",0,IF(EF41="I",2,IF(EF41="B",4,IF(EF41="E",5))))</f>
        <v>2</v>
      </c>
      <c r="EH41" s="38" t="s">
        <v>9</v>
      </c>
      <c r="EI41" s="38">
        <f>IF(EH41="M",0,IF(EH41="I",2,IF(EH41="B",4,IF(EH41="E",5))))</f>
        <v>4</v>
      </c>
      <c r="EJ41" s="38" t="s">
        <v>7</v>
      </c>
      <c r="EK41" s="38">
        <f>IF(EJ41="M",0,IF(EJ41="I",2,IF(EJ41="B",4,IF(EJ41="E",5))))</f>
        <v>0</v>
      </c>
      <c r="EL41" s="38" t="s">
        <v>7</v>
      </c>
      <c r="EM41" s="38">
        <f>IF(EL41="M",0,IF(EL41="I",2,IF(EL41="B",4,IF(EL41="E",5))))</f>
        <v>0</v>
      </c>
      <c r="EN41" s="38" t="s">
        <v>8</v>
      </c>
      <c r="EO41" s="38">
        <f>IF(EN41="M",0,IF(EN41="I",2,IF(EN41="B",4,IF(EN41="E",5))))</f>
        <v>2</v>
      </c>
      <c r="EP41" s="38" t="s">
        <v>9</v>
      </c>
      <c r="EQ41" s="38">
        <f>IF(EP41="M",0,IF(EP41="I",2,IF(EP41="B",4,IF(EP41="E",5))))</f>
        <v>4</v>
      </c>
      <c r="ER41" s="98">
        <f>+SUM(F41:EQ41)</f>
        <v>234</v>
      </c>
      <c r="ES41" s="52">
        <f>+ER41/$EV$1</f>
        <v>0.6591549295774648</v>
      </c>
      <c r="ET41" s="38" t="str">
        <f>IF(ES41&gt;60%,"Autonome","Non Autonome")</f>
        <v>Autonome</v>
      </c>
      <c r="EU41" s="5" t="str">
        <f>1&amp;"/"&amp;MONTH(D41)&amp;"/"&amp;YEAR(D41)</f>
        <v>1/6/2018</v>
      </c>
    </row>
    <row r="42" spans="1:152" ht="15.75" thickBot="1" x14ac:dyDescent="0.3">
      <c r="A42" s="35" t="s">
        <v>24</v>
      </c>
      <c r="B42" s="35" t="s">
        <v>50</v>
      </c>
      <c r="C42" s="35" t="s">
        <v>36</v>
      </c>
      <c r="D42" s="96">
        <v>43273</v>
      </c>
      <c r="E42" s="35" t="s">
        <v>29</v>
      </c>
      <c r="F42" s="38" t="s">
        <v>9</v>
      </c>
      <c r="G42" s="38">
        <f>IF(F42="M",0,IF(F42="I",2,IF(F42="B",4,IF(F42="E",5))))</f>
        <v>4</v>
      </c>
      <c r="H42" s="38" t="s">
        <v>9</v>
      </c>
      <c r="I42" s="38">
        <f>IF(H42="M",0,IF(H42="I",2,IF(H42="B",4,IF(H42="E",5))))</f>
        <v>4</v>
      </c>
      <c r="J42" s="38" t="s">
        <v>9</v>
      </c>
      <c r="K42" s="38">
        <f>IF(J42="M",0,IF(J42="I",2,IF(J42="B",4,IF(J42="E",5))))</f>
        <v>4</v>
      </c>
      <c r="L42" s="38" t="s">
        <v>8</v>
      </c>
      <c r="M42" s="38">
        <f>IF(L42="M",0,IF(L42="I",2,IF(L42="B",4,IF(L42="E",5))))</f>
        <v>2</v>
      </c>
      <c r="N42" s="38" t="s">
        <v>9</v>
      </c>
      <c r="O42" s="38">
        <f>IF(N42="M",0,IF(N42="I",2,IF(N42="B",4,IF(N42="E",5))))</f>
        <v>4</v>
      </c>
      <c r="P42" s="38" t="s">
        <v>9</v>
      </c>
      <c r="Q42" s="38">
        <f>IF(P42="M",0,IF(P42="I",2,IF(P42="B",4,IF(P42="E",5))))</f>
        <v>4</v>
      </c>
      <c r="R42" s="38" t="s">
        <v>7</v>
      </c>
      <c r="S42" s="38">
        <f>IF(R42="M",0,IF(R42="I",2,IF(R42="B",4,IF(R42="E",5))))</f>
        <v>0</v>
      </c>
      <c r="T42" s="38" t="s">
        <v>9</v>
      </c>
      <c r="U42" s="38">
        <f>IF(T42="M",0,IF(T42="I",2,IF(T42="B",4,IF(T42="E",5))))</f>
        <v>4</v>
      </c>
      <c r="V42" s="38" t="s">
        <v>8</v>
      </c>
      <c r="W42" s="38">
        <f>IF(V42="M",0,IF(V42="I",2,IF(V42="B",4,IF(V42="E",5))))</f>
        <v>2</v>
      </c>
      <c r="X42" s="38" t="s">
        <v>8</v>
      </c>
      <c r="Y42" s="38">
        <f>IF(X42="M",0,IF(X42="I",2,IF(X42="B",4,IF(X42="E",5))))</f>
        <v>2</v>
      </c>
      <c r="Z42" s="38" t="s">
        <v>7</v>
      </c>
      <c r="AA42" s="38">
        <f>IF(Z42="M",0,IF(Z42="I",2,IF(Z42="B",4,IF(Z42="E",5))))</f>
        <v>0</v>
      </c>
      <c r="AB42" s="38" t="s">
        <v>7</v>
      </c>
      <c r="AC42" s="38">
        <f>IF(AB42="M",0,IF(AB42="I",2,IF(AB42="B",4,IF(AB42="E",5))))</f>
        <v>0</v>
      </c>
      <c r="AD42" s="38" t="s">
        <v>8</v>
      </c>
      <c r="AE42" s="38">
        <f>IF(AD42="M",0,IF(AD42="I",2,IF(AD42="B",4,IF(AD42="E",5))))</f>
        <v>2</v>
      </c>
      <c r="AF42" s="38" t="s">
        <v>9</v>
      </c>
      <c r="AG42" s="38">
        <f>IF(AF42="M",0,IF(AF42="I",2,IF(AF42="B",4,IF(AF42="E",5))))</f>
        <v>4</v>
      </c>
      <c r="AH42" s="38" t="s">
        <v>8</v>
      </c>
      <c r="AI42" s="38">
        <f>IF(AH42="M",0,IF(AH42="I",2,IF(AH42="B",4,IF(AH42="E",5))))</f>
        <v>2</v>
      </c>
      <c r="AJ42" s="38" t="s">
        <v>7</v>
      </c>
      <c r="AK42" s="38">
        <f>IF(AJ42="M",0,IF(AJ42="I",2,IF(AJ42="B",4,IF(AJ42="E",5))))</f>
        <v>0</v>
      </c>
      <c r="AL42" s="38" t="s">
        <v>7</v>
      </c>
      <c r="AM42" s="38">
        <f>IF(AL42="M",0,IF(AL42="I",2,IF(AL42="B",4,IF(AL42="E",5))))</f>
        <v>0</v>
      </c>
      <c r="AN42" s="38" t="s">
        <v>8</v>
      </c>
      <c r="AO42" s="38">
        <f>IF(AN42="M",0,IF(AN42="I",2,IF(AN42="B",4,IF(AN42="E",5))))</f>
        <v>2</v>
      </c>
      <c r="AP42" s="38" t="s">
        <v>9</v>
      </c>
      <c r="AQ42" s="38">
        <f>IF(AP42="M",0,IF(AP42="I",2,IF(AP42="B",4,IF(AP42="E",5))))</f>
        <v>4</v>
      </c>
      <c r="AR42" s="38" t="s">
        <v>9</v>
      </c>
      <c r="AS42" s="38">
        <f>IF(AR42="M",0,IF(AR42="I",2,IF(AR42="B",4,IF(AR42="E",5))))</f>
        <v>4</v>
      </c>
      <c r="AT42" s="38" t="s">
        <v>9</v>
      </c>
      <c r="AU42" s="38">
        <f>IF(AT42="M",0,IF(AT42="I",2,IF(AT42="B",4,IF(AT42="E",5))))</f>
        <v>4</v>
      </c>
      <c r="AV42" s="38" t="s">
        <v>9</v>
      </c>
      <c r="AW42" s="38">
        <f>IF(AV42="M",0,IF(AV42="I",2,IF(AV42="B",4,IF(AV42="E",5))))</f>
        <v>4</v>
      </c>
      <c r="AX42" s="38" t="s">
        <v>8</v>
      </c>
      <c r="AY42" s="38">
        <f>IF(AX42="M",0,IF(AX42="I",2,IF(AX42="B",4,IF(AX42="E",5))))</f>
        <v>2</v>
      </c>
      <c r="AZ42" s="38" t="s">
        <v>8</v>
      </c>
      <c r="BA42" s="38">
        <f>IF(AZ42="M",0,IF(AZ42="I",2,IF(AZ42="B",4,IF(AZ42="E",5))))</f>
        <v>2</v>
      </c>
      <c r="BB42" s="38" t="s">
        <v>9</v>
      </c>
      <c r="BC42" s="38">
        <f>IF(BB42="M",0,IF(BB42="I",2,IF(BB42="B",4,IF(BB42="E",5))))</f>
        <v>4</v>
      </c>
      <c r="BD42" s="38" t="s">
        <v>9</v>
      </c>
      <c r="BE42" s="38">
        <f>IF(BD42="M",0,IF(BD42="I",2,IF(BD42="B",4,IF(BD42="E",5))))</f>
        <v>4</v>
      </c>
      <c r="BF42" s="38" t="s">
        <v>9</v>
      </c>
      <c r="BG42" s="38">
        <f>IF(BF42="M",0,IF(BF42="I",2,IF(BF42="B",4,IF(BF42="E",5))))</f>
        <v>4</v>
      </c>
      <c r="BH42" s="38" t="s">
        <v>8</v>
      </c>
      <c r="BI42" s="38">
        <f>IF(BH42="M",0,IF(BH42="I",2,IF(BH42="B",4,IF(BH42="E",5))))</f>
        <v>2</v>
      </c>
      <c r="BJ42" s="38" t="s">
        <v>10</v>
      </c>
      <c r="BK42" s="38">
        <f>IF(BJ42="M",0,IF(BJ42="I",2,IF(BJ42="B",4,IF(BJ42="E",5))))</f>
        <v>5</v>
      </c>
      <c r="BL42" s="38" t="s">
        <v>8</v>
      </c>
      <c r="BM42" s="38">
        <f>IF(BL42="M",0,IF(BL42="I",2,IF(BL42="B",4,IF(BL42="E",5))))</f>
        <v>2</v>
      </c>
      <c r="BN42" s="38" t="s">
        <v>9</v>
      </c>
      <c r="BO42" s="38">
        <f>IF(BN42="M",0,IF(BN42="I",2,IF(BN42="B",4,IF(BN42="E",5))))</f>
        <v>4</v>
      </c>
      <c r="BP42" s="38" t="s">
        <v>9</v>
      </c>
      <c r="BQ42" s="38">
        <f>IF(BP42="M",0,IF(BP42="I",2,IF(BP42="B",4,IF(BP42="E",5))))</f>
        <v>4</v>
      </c>
      <c r="BR42" s="38" t="s">
        <v>9</v>
      </c>
      <c r="BS42" s="38">
        <f>IF(BR42="M",0,IF(BR42="I",2,IF(BR42="B",4,IF(BR42="E",5))))</f>
        <v>4</v>
      </c>
      <c r="BT42" s="38" t="s">
        <v>9</v>
      </c>
      <c r="BU42" s="38">
        <f>IF(BT42="M",0,IF(BT42="I",2,IF(BT42="B",4,IF(BT42="E",5))))</f>
        <v>4</v>
      </c>
      <c r="BV42" s="38" t="s">
        <v>9</v>
      </c>
      <c r="BW42" s="38">
        <f>IF(BV42="M",0,IF(BV42="I",2,IF(BV42="B",4,IF(BV42="E",5))))</f>
        <v>4</v>
      </c>
      <c r="BX42" s="38" t="s">
        <v>8</v>
      </c>
      <c r="BY42" s="38">
        <f>IF(BX42="M",0,IF(BX42="I",2,IF(BX42="B",4,IF(BX42="E",5))))</f>
        <v>2</v>
      </c>
      <c r="BZ42" s="38" t="s">
        <v>8</v>
      </c>
      <c r="CA42" s="38">
        <f>IF(BZ42="M",0,IF(BZ42="I",2,IF(BZ42="B",4,IF(BZ42="E",5))))</f>
        <v>2</v>
      </c>
      <c r="CB42" s="38" t="s">
        <v>8</v>
      </c>
      <c r="CC42" s="38">
        <f>IF(CB42="M",0,IF(CB42="I",2,IF(CB42="B",4,IF(CB42="E",5))))</f>
        <v>2</v>
      </c>
      <c r="CD42" s="38" t="s">
        <v>9</v>
      </c>
      <c r="CE42" s="38">
        <f>IF(CD42="M",0,IF(CD42="I",2,IF(CD42="B",4,IF(CD42="E",5))))</f>
        <v>4</v>
      </c>
      <c r="CF42" s="38" t="s">
        <v>7</v>
      </c>
      <c r="CG42" s="38">
        <f>IF(CF42="M",0,IF(CF42="I",2,IF(CF42="B",4,IF(CF42="E",5))))</f>
        <v>0</v>
      </c>
      <c r="CH42" s="38" t="s">
        <v>8</v>
      </c>
      <c r="CI42" s="38">
        <f>IF(CH42="M",0,IF(CH42="I",2,IF(CH42="B",4,IF(CH42="E",5))))</f>
        <v>2</v>
      </c>
      <c r="CJ42" s="38" t="s">
        <v>7</v>
      </c>
      <c r="CK42" s="38">
        <f>IF(CJ42="M",0,IF(CJ42="I",2,IF(CJ42="B",4,IF(CJ42="E",5))))</f>
        <v>0</v>
      </c>
      <c r="CL42" s="38" t="s">
        <v>8</v>
      </c>
      <c r="CM42" s="38">
        <f>IF(CL42="M",0,IF(CL42="I",2,IF(CL42="B",4,IF(CL42="E",5))))</f>
        <v>2</v>
      </c>
      <c r="CN42" s="38" t="s">
        <v>9</v>
      </c>
      <c r="CO42" s="38">
        <f>IF(CN42="M",0,IF(CN42="I",2,IF(CN42="B",4,IF(CN42="E",5))))</f>
        <v>4</v>
      </c>
      <c r="CP42" s="38" t="s">
        <v>8</v>
      </c>
      <c r="CQ42" s="38">
        <f>IF(CP42="M",0,IF(CP42="I",2,IF(CP42="B",4,IF(CP42="E",5))))</f>
        <v>2</v>
      </c>
      <c r="CR42" s="38" t="s">
        <v>8</v>
      </c>
      <c r="CS42" s="38">
        <f>IF(CR42="M",0,IF(CR42="I",2,IF(CR42="B",4,IF(CR42="E",5))))</f>
        <v>2</v>
      </c>
      <c r="CT42" s="38" t="s">
        <v>9</v>
      </c>
      <c r="CU42" s="38">
        <f>IF(CT42="M",0,IF(CT42="I",2,IF(CT42="B",4,IF(CT42="E",5))))</f>
        <v>4</v>
      </c>
      <c r="CV42" s="38" t="s">
        <v>9</v>
      </c>
      <c r="CW42" s="38">
        <f>IF(CV42="M",0,IF(CV42="I",2,IF(CV42="B",4,IF(CV42="E",5))))</f>
        <v>4</v>
      </c>
      <c r="CX42" s="38" t="s">
        <v>9</v>
      </c>
      <c r="CY42" s="38">
        <f>IF(CX42="M",0,IF(CX42="I",2,IF(CX42="B",4,IF(CX42="E",5))))</f>
        <v>4</v>
      </c>
      <c r="CZ42" s="38" t="s">
        <v>9</v>
      </c>
      <c r="DA42" s="38">
        <f>IF(CZ42="M",0,IF(CZ42="I",2,IF(CZ42="B",4,IF(CZ42="E",5))))</f>
        <v>4</v>
      </c>
      <c r="DB42" s="38" t="s">
        <v>9</v>
      </c>
      <c r="DC42" s="38">
        <f>IF(DB42="M",0,IF(DB42="I",2,IF(DB42="B",4,IF(DB42="E",5))))</f>
        <v>4</v>
      </c>
      <c r="DD42" s="38" t="s">
        <v>7</v>
      </c>
      <c r="DE42" s="38">
        <f>IF(DD42="M",0,IF(DD42="I",2,IF(DD42="B",4,IF(DD42="E",5))))</f>
        <v>0</v>
      </c>
      <c r="DF42" s="38" t="s">
        <v>9</v>
      </c>
      <c r="DG42" s="38">
        <f>IF(DF42="M",0,IF(DF42="I",2,IF(DF42="B",4,IF(DF42="E",5))))</f>
        <v>4</v>
      </c>
      <c r="DH42" s="38" t="s">
        <v>8</v>
      </c>
      <c r="DI42" s="38">
        <f>IF(DH42="M",0,IF(DH42="I",2,IF(DH42="B",4,IF(DH42="E",5))))</f>
        <v>2</v>
      </c>
      <c r="DJ42" s="38" t="s">
        <v>7</v>
      </c>
      <c r="DK42" s="38">
        <f>IF(DJ42="M",0,IF(DJ42="I",2,IF(DJ42="B",4,IF(DJ42="E",5))))</f>
        <v>0</v>
      </c>
      <c r="DL42" s="38" t="s">
        <v>8</v>
      </c>
      <c r="DM42" s="38">
        <f>IF(DL42="M",0,IF(DL42="I",2,IF(DL42="B",4,IF(DL42="E",5))))</f>
        <v>2</v>
      </c>
      <c r="DN42" s="38" t="s">
        <v>8</v>
      </c>
      <c r="DO42" s="38">
        <f>IF(DN42="M",0,IF(DN42="I",2,IF(DN42="B",4,IF(DN42="E",5))))</f>
        <v>2</v>
      </c>
      <c r="DP42" s="38" t="s">
        <v>8</v>
      </c>
      <c r="DQ42" s="38">
        <f>IF(DP42="M",0,IF(DP42="I",2,IF(DP42="B",4,IF(DP42="E",5))))</f>
        <v>2</v>
      </c>
      <c r="DR42" s="38" t="s">
        <v>9</v>
      </c>
      <c r="DS42" s="38">
        <f>IF(DR42="M",0,IF(DR42="I",2,IF(DR42="B",4,IF(DR42="E",5))))</f>
        <v>4</v>
      </c>
      <c r="DT42" s="38" t="s">
        <v>9</v>
      </c>
      <c r="DU42" s="38">
        <f>IF(DT42="M",0,IF(DT42="I",2,IF(DT42="B",4,IF(DT42="E",5))))</f>
        <v>4</v>
      </c>
      <c r="DV42" s="38" t="s">
        <v>7</v>
      </c>
      <c r="DW42" s="38">
        <f>IF(DV42="M",0,IF(DV42="I",2,IF(DV42="B",4,IF(DV42="E",5))))</f>
        <v>0</v>
      </c>
      <c r="DX42" s="38" t="s">
        <v>7</v>
      </c>
      <c r="DY42" s="38">
        <f>IF(DX42="M",0,IF(DX42="I",2,IF(DX42="B",4,IF(DX42="E",5))))</f>
        <v>0</v>
      </c>
      <c r="DZ42" s="38" t="s">
        <v>8</v>
      </c>
      <c r="EA42" s="38">
        <f>IF(DZ42="M",0,IF(DZ42="I",2,IF(DZ42="B",4,IF(DZ42="E",5))))</f>
        <v>2</v>
      </c>
      <c r="EB42" s="38" t="s">
        <v>7</v>
      </c>
      <c r="EC42" s="38">
        <f>IF(EB42="M",0,IF(EB42="I",2,IF(EB42="B",4,IF(EB42="E",5))))</f>
        <v>0</v>
      </c>
      <c r="ED42" s="38" t="s">
        <v>8</v>
      </c>
      <c r="EE42" s="38">
        <f>IF(ED42="M",0,IF(ED42="I",2,IF(ED42="B",4,IF(ED42="E",5))))</f>
        <v>2</v>
      </c>
      <c r="EF42" s="38" t="s">
        <v>7</v>
      </c>
      <c r="EG42" s="38">
        <f>IF(EF42="M",0,IF(EF42="I",2,IF(EF42="B",4,IF(EF42="E",5))))</f>
        <v>0</v>
      </c>
      <c r="EH42" s="38" t="s">
        <v>8</v>
      </c>
      <c r="EI42" s="38">
        <f>IF(EH42="M",0,IF(EH42="I",2,IF(EH42="B",4,IF(EH42="E",5))))</f>
        <v>2</v>
      </c>
      <c r="EJ42" s="38" t="s">
        <v>8</v>
      </c>
      <c r="EK42" s="38">
        <f>IF(EJ42="M",0,IF(EJ42="I",2,IF(EJ42="B",4,IF(EJ42="E",5))))</f>
        <v>2</v>
      </c>
      <c r="EL42" s="38" t="s">
        <v>9</v>
      </c>
      <c r="EM42" s="38">
        <f>IF(EL42="M",0,IF(EL42="I",2,IF(EL42="B",4,IF(EL42="E",5))))</f>
        <v>4</v>
      </c>
      <c r="EN42" s="38" t="s">
        <v>7</v>
      </c>
      <c r="EO42" s="38">
        <f>IF(EN42="M",0,IF(EN42="I",2,IF(EN42="B",4,IF(EN42="E",5))))</f>
        <v>0</v>
      </c>
      <c r="EP42" s="38" t="s">
        <v>8</v>
      </c>
      <c r="EQ42" s="38">
        <f>IF(EP42="M",0,IF(EP42="I",2,IF(EP42="B",4,IF(EP42="E",5))))</f>
        <v>2</v>
      </c>
      <c r="ER42" s="98">
        <f>+SUM(F42:EQ42)</f>
        <v>177</v>
      </c>
      <c r="ES42" s="52">
        <f>+ER42/$EV$1</f>
        <v>0.49859154929577465</v>
      </c>
      <c r="ET42" s="38" t="str">
        <f>IF(ES42&gt;60%,"Autonome","Non Autonome")</f>
        <v>Non Autonome</v>
      </c>
      <c r="EU42" s="5" t="str">
        <f>1&amp;"/"&amp;MONTH(D42)&amp;"/"&amp;YEAR(D42)</f>
        <v>1/6/2018</v>
      </c>
    </row>
    <row r="43" spans="1:152" ht="15.75" thickBot="1" x14ac:dyDescent="0.3">
      <c r="A43" s="35" t="s">
        <v>13</v>
      </c>
      <c r="B43" s="35" t="s">
        <v>53</v>
      </c>
      <c r="C43" s="35" t="s">
        <v>21</v>
      </c>
      <c r="D43" s="96">
        <v>43273</v>
      </c>
      <c r="E43" s="35" t="s">
        <v>45</v>
      </c>
      <c r="F43" s="38" t="s">
        <v>9</v>
      </c>
      <c r="G43" s="38">
        <f>IF(F43="M",0,IF(F43="I",2,IF(F43="B",4,IF(F43="E",5))))</f>
        <v>4</v>
      </c>
      <c r="H43" s="38" t="s">
        <v>9</v>
      </c>
      <c r="I43" s="38">
        <f>IF(H43="M",0,IF(H43="I",2,IF(H43="B",4,IF(H43="E",5))))</f>
        <v>4</v>
      </c>
      <c r="J43" s="38" t="s">
        <v>9</v>
      </c>
      <c r="K43" s="38">
        <f>IF(J43="M",0,IF(J43="I",2,IF(J43="B",4,IF(J43="E",5))))</f>
        <v>4</v>
      </c>
      <c r="L43" s="38" t="s">
        <v>9</v>
      </c>
      <c r="M43" s="38">
        <f>IF(L43="M",0,IF(L43="I",2,IF(L43="B",4,IF(L43="E",5))))</f>
        <v>4</v>
      </c>
      <c r="N43" s="38" t="s">
        <v>9</v>
      </c>
      <c r="O43" s="38">
        <f>IF(N43="M",0,IF(N43="I",2,IF(N43="B",4,IF(N43="E",5))))</f>
        <v>4</v>
      </c>
      <c r="P43" s="38" t="s">
        <v>9</v>
      </c>
      <c r="Q43" s="38">
        <f>IF(P43="M",0,IF(P43="I",2,IF(P43="B",4,IF(P43="E",5))))</f>
        <v>4</v>
      </c>
      <c r="R43" s="38" t="s">
        <v>9</v>
      </c>
      <c r="S43" s="38">
        <f>IF(R43="M",0,IF(R43="I",2,IF(R43="B",4,IF(R43="E",5))))</f>
        <v>4</v>
      </c>
      <c r="T43" s="38" t="s">
        <v>10</v>
      </c>
      <c r="U43" s="38">
        <f>IF(T43="M",0,IF(T43="I",2,IF(T43="B",4,IF(T43="E",5))))</f>
        <v>5</v>
      </c>
      <c r="V43" s="38" t="s">
        <v>9</v>
      </c>
      <c r="W43" s="38">
        <f>IF(V43="M",0,IF(V43="I",2,IF(V43="B",4,IF(V43="E",5))))</f>
        <v>4</v>
      </c>
      <c r="X43" s="38" t="s">
        <v>9</v>
      </c>
      <c r="Y43" s="38">
        <f>IF(X43="M",0,IF(X43="I",2,IF(X43="B",4,IF(X43="E",5))))</f>
        <v>4</v>
      </c>
      <c r="Z43" s="38" t="s">
        <v>9</v>
      </c>
      <c r="AA43" s="38">
        <f>IF(Z43="M",0,IF(Z43="I",2,IF(Z43="B",4,IF(Z43="E",5))))</f>
        <v>4</v>
      </c>
      <c r="AB43" s="38" t="s">
        <v>8</v>
      </c>
      <c r="AC43" s="38">
        <f>IF(AB43="M",0,IF(AB43="I",2,IF(AB43="B",4,IF(AB43="E",5))))</f>
        <v>2</v>
      </c>
      <c r="AD43" s="38" t="s">
        <v>9</v>
      </c>
      <c r="AE43" s="38">
        <f>IF(AD43="M",0,IF(AD43="I",2,IF(AD43="B",4,IF(AD43="E",5))))</f>
        <v>4</v>
      </c>
      <c r="AF43" s="38" t="s">
        <v>9</v>
      </c>
      <c r="AG43" s="38">
        <f>IF(AF43="M",0,IF(AF43="I",2,IF(AF43="B",4,IF(AF43="E",5))))</f>
        <v>4</v>
      </c>
      <c r="AH43" s="38" t="s">
        <v>9</v>
      </c>
      <c r="AI43" s="38">
        <f>IF(AH43="M",0,IF(AH43="I",2,IF(AH43="B",4,IF(AH43="E",5))))</f>
        <v>4</v>
      </c>
      <c r="AJ43" s="38" t="s">
        <v>9</v>
      </c>
      <c r="AK43" s="38">
        <f>IF(AJ43="M",0,IF(AJ43="I",2,IF(AJ43="B",4,IF(AJ43="E",5))))</f>
        <v>4</v>
      </c>
      <c r="AL43" s="38" t="s">
        <v>7</v>
      </c>
      <c r="AM43" s="38">
        <f>IF(AL43="M",0,IF(AL43="I",2,IF(AL43="B",4,IF(AL43="E",5))))</f>
        <v>0</v>
      </c>
      <c r="AN43" s="38" t="s">
        <v>9</v>
      </c>
      <c r="AO43" s="38">
        <f>IF(AN43="M",0,IF(AN43="I",2,IF(AN43="B",4,IF(AN43="E",5))))</f>
        <v>4</v>
      </c>
      <c r="AP43" s="38" t="s">
        <v>9</v>
      </c>
      <c r="AQ43" s="38">
        <f>IF(AP43="M",0,IF(AP43="I",2,IF(AP43="B",4,IF(AP43="E",5))))</f>
        <v>4</v>
      </c>
      <c r="AR43" s="38" t="s">
        <v>9</v>
      </c>
      <c r="AS43" s="38">
        <f>IF(AR43="M",0,IF(AR43="I",2,IF(AR43="B",4,IF(AR43="E",5))))</f>
        <v>4</v>
      </c>
      <c r="AT43" s="38" t="s">
        <v>9</v>
      </c>
      <c r="AU43" s="38">
        <f>IF(AT43="M",0,IF(AT43="I",2,IF(AT43="B",4,IF(AT43="E",5))))</f>
        <v>4</v>
      </c>
      <c r="AV43" s="38" t="s">
        <v>8</v>
      </c>
      <c r="AW43" s="38">
        <f>IF(AV43="M",0,IF(AV43="I",2,IF(AV43="B",4,IF(AV43="E",5))))</f>
        <v>2</v>
      </c>
      <c r="AX43" s="38" t="s">
        <v>9</v>
      </c>
      <c r="AY43" s="38">
        <f>IF(AX43="M",0,IF(AX43="I",2,IF(AX43="B",4,IF(AX43="E",5))))</f>
        <v>4</v>
      </c>
      <c r="AZ43" s="38" t="s">
        <v>9</v>
      </c>
      <c r="BA43" s="38">
        <f>IF(AZ43="M",0,IF(AZ43="I",2,IF(AZ43="B",4,IF(AZ43="E",5))))</f>
        <v>4</v>
      </c>
      <c r="BB43" s="38" t="s">
        <v>8</v>
      </c>
      <c r="BC43" s="38">
        <f>IF(BB43="M",0,IF(BB43="I",2,IF(BB43="B",4,IF(BB43="E",5))))</f>
        <v>2</v>
      </c>
      <c r="BD43" s="38" t="s">
        <v>9</v>
      </c>
      <c r="BE43" s="38">
        <f>IF(BD43="M",0,IF(BD43="I",2,IF(BD43="B",4,IF(BD43="E",5))))</f>
        <v>4</v>
      </c>
      <c r="BF43" s="38" t="s">
        <v>9</v>
      </c>
      <c r="BG43" s="38">
        <f>IF(BF43="M",0,IF(BF43="I",2,IF(BF43="B",4,IF(BF43="E",5))))</f>
        <v>4</v>
      </c>
      <c r="BH43" s="38" t="s">
        <v>9</v>
      </c>
      <c r="BI43" s="38">
        <f>IF(BH43="M",0,IF(BH43="I",2,IF(BH43="B",4,IF(BH43="E",5))))</f>
        <v>4</v>
      </c>
      <c r="BJ43" s="38" t="s">
        <v>8</v>
      </c>
      <c r="BK43" s="38">
        <f>IF(BJ43="M",0,IF(BJ43="I",2,IF(BJ43="B",4,IF(BJ43="E",5))))</f>
        <v>2</v>
      </c>
      <c r="BL43" s="38" t="s">
        <v>9</v>
      </c>
      <c r="BM43" s="38">
        <f>IF(BL43="M",0,IF(BL43="I",2,IF(BL43="B",4,IF(BL43="E",5))))</f>
        <v>4</v>
      </c>
      <c r="BN43" s="38" t="s">
        <v>9</v>
      </c>
      <c r="BO43" s="38">
        <f>IF(BN43="M",0,IF(BN43="I",2,IF(BN43="B",4,IF(BN43="E",5))))</f>
        <v>4</v>
      </c>
      <c r="BP43" s="38" t="s">
        <v>9</v>
      </c>
      <c r="BQ43" s="38">
        <f>IF(BP43="M",0,IF(BP43="I",2,IF(BP43="B",4,IF(BP43="E",5))))</f>
        <v>4</v>
      </c>
      <c r="BR43" s="38" t="s">
        <v>9</v>
      </c>
      <c r="BS43" s="38">
        <f>IF(BR43="M",0,IF(BR43="I",2,IF(BR43="B",4,IF(BR43="E",5))))</f>
        <v>4</v>
      </c>
      <c r="BT43" s="38" t="s">
        <v>9</v>
      </c>
      <c r="BU43" s="38">
        <f>IF(BT43="M",0,IF(BT43="I",2,IF(BT43="B",4,IF(BT43="E",5))))</f>
        <v>4</v>
      </c>
      <c r="BV43" s="38" t="s">
        <v>9</v>
      </c>
      <c r="BW43" s="38">
        <f>IF(BV43="M",0,IF(BV43="I",2,IF(BV43="B",4,IF(BV43="E",5))))</f>
        <v>4</v>
      </c>
      <c r="BX43" s="38" t="s">
        <v>9</v>
      </c>
      <c r="BY43" s="38">
        <f>IF(BX43="M",0,IF(BX43="I",2,IF(BX43="B",4,IF(BX43="E",5))))</f>
        <v>4</v>
      </c>
      <c r="BZ43" s="38" t="s">
        <v>9</v>
      </c>
      <c r="CA43" s="38">
        <f>IF(BZ43="M",0,IF(BZ43="I",2,IF(BZ43="B",4,IF(BZ43="E",5))))</f>
        <v>4</v>
      </c>
      <c r="CB43" s="38" t="s">
        <v>9</v>
      </c>
      <c r="CC43" s="38">
        <f>IF(CB43="M",0,IF(CB43="I",2,IF(CB43="B",4,IF(CB43="E",5))))</f>
        <v>4</v>
      </c>
      <c r="CD43" s="38" t="s">
        <v>9</v>
      </c>
      <c r="CE43" s="38">
        <f>IF(CD43="M",0,IF(CD43="I",2,IF(CD43="B",4,IF(CD43="E",5))))</f>
        <v>4</v>
      </c>
      <c r="CF43" s="38" t="s">
        <v>9</v>
      </c>
      <c r="CG43" s="38">
        <f>IF(CF43="M",0,IF(CF43="I",2,IF(CF43="B",4,IF(CF43="E",5))))</f>
        <v>4</v>
      </c>
      <c r="CH43" s="38" t="s">
        <v>9</v>
      </c>
      <c r="CI43" s="38">
        <f>IF(CH43="M",0,IF(CH43="I",2,IF(CH43="B",4,IF(CH43="E",5))))</f>
        <v>4</v>
      </c>
      <c r="CJ43" s="38" t="s">
        <v>7</v>
      </c>
      <c r="CK43" s="38">
        <f>IF(CJ43="M",0,IF(CJ43="I",2,IF(CJ43="B",4,IF(CJ43="E",5))))</f>
        <v>0</v>
      </c>
      <c r="CL43" s="38" t="s">
        <v>8</v>
      </c>
      <c r="CM43" s="38">
        <f>IF(CL43="M",0,IF(CL43="I",2,IF(CL43="B",4,IF(CL43="E",5))))</f>
        <v>2</v>
      </c>
      <c r="CN43" s="38" t="s">
        <v>9</v>
      </c>
      <c r="CO43" s="38">
        <f>IF(CN43="M",0,IF(CN43="I",2,IF(CN43="B",4,IF(CN43="E",5))))</f>
        <v>4</v>
      </c>
      <c r="CP43" s="38" t="s">
        <v>9</v>
      </c>
      <c r="CQ43" s="38">
        <f>IF(CP43="M",0,IF(CP43="I",2,IF(CP43="B",4,IF(CP43="E",5))))</f>
        <v>4</v>
      </c>
      <c r="CR43" s="38" t="s">
        <v>9</v>
      </c>
      <c r="CS43" s="38">
        <f>IF(CR43="M",0,IF(CR43="I",2,IF(CR43="B",4,IF(CR43="E",5))))</f>
        <v>4</v>
      </c>
      <c r="CT43" s="38" t="s">
        <v>9</v>
      </c>
      <c r="CU43" s="38">
        <f>IF(CT43="M",0,IF(CT43="I",2,IF(CT43="B",4,IF(CT43="E",5))))</f>
        <v>4</v>
      </c>
      <c r="CV43" s="38" t="s">
        <v>8</v>
      </c>
      <c r="CW43" s="38">
        <f>IF(CV43="M",0,IF(CV43="I",2,IF(CV43="B",4,IF(CV43="E",5))))</f>
        <v>2</v>
      </c>
      <c r="CX43" s="38" t="s">
        <v>9</v>
      </c>
      <c r="CY43" s="38">
        <f>IF(CX43="M",0,IF(CX43="I",2,IF(CX43="B",4,IF(CX43="E",5))))</f>
        <v>4</v>
      </c>
      <c r="CZ43" s="38" t="s">
        <v>9</v>
      </c>
      <c r="DA43" s="38">
        <f>IF(CZ43="M",0,IF(CZ43="I",2,IF(CZ43="B",4,IF(CZ43="E",5))))</f>
        <v>4</v>
      </c>
      <c r="DB43" s="38" t="s">
        <v>9</v>
      </c>
      <c r="DC43" s="38">
        <f>IF(DB43="M",0,IF(DB43="I",2,IF(DB43="B",4,IF(DB43="E",5))))</f>
        <v>4</v>
      </c>
      <c r="DD43" s="38" t="s">
        <v>9</v>
      </c>
      <c r="DE43" s="38">
        <f>IF(DD43="M",0,IF(DD43="I",2,IF(DD43="B",4,IF(DD43="E",5))))</f>
        <v>4</v>
      </c>
      <c r="DF43" s="38" t="s">
        <v>9</v>
      </c>
      <c r="DG43" s="38">
        <f>IF(DF43="M",0,IF(DF43="I",2,IF(DF43="B",4,IF(DF43="E",5))))</f>
        <v>4</v>
      </c>
      <c r="DH43" s="38" t="s">
        <v>8</v>
      </c>
      <c r="DI43" s="38">
        <f>IF(DH43="M",0,IF(DH43="I",2,IF(DH43="B",4,IF(DH43="E",5))))</f>
        <v>2</v>
      </c>
      <c r="DJ43" s="38" t="s">
        <v>9</v>
      </c>
      <c r="DK43" s="38">
        <f>IF(DJ43="M",0,IF(DJ43="I",2,IF(DJ43="B",4,IF(DJ43="E",5))))</f>
        <v>4</v>
      </c>
      <c r="DL43" s="38" t="s">
        <v>8</v>
      </c>
      <c r="DM43" s="38">
        <f>IF(DL43="M",0,IF(DL43="I",2,IF(DL43="B",4,IF(DL43="E",5))))</f>
        <v>2</v>
      </c>
      <c r="DN43" s="38" t="s">
        <v>8</v>
      </c>
      <c r="DO43" s="38">
        <f>IF(DN43="M",0,IF(DN43="I",2,IF(DN43="B",4,IF(DN43="E",5))))</f>
        <v>2</v>
      </c>
      <c r="DP43" s="38" t="s">
        <v>8</v>
      </c>
      <c r="DQ43" s="38">
        <f>IF(DP43="M",0,IF(DP43="I",2,IF(DP43="B",4,IF(DP43="E",5))))</f>
        <v>2</v>
      </c>
      <c r="DR43" s="38" t="s">
        <v>9</v>
      </c>
      <c r="DS43" s="38">
        <f>IF(DR43="M",0,IF(DR43="I",2,IF(DR43="B",4,IF(DR43="E",5))))</f>
        <v>4</v>
      </c>
      <c r="DT43" s="38" t="s">
        <v>9</v>
      </c>
      <c r="DU43" s="38">
        <f>IF(DT43="M",0,IF(DT43="I",2,IF(DT43="B",4,IF(DT43="E",5))))</f>
        <v>4</v>
      </c>
      <c r="DV43" s="38" t="s">
        <v>9</v>
      </c>
      <c r="DW43" s="38">
        <f>IF(DV43="M",0,IF(DV43="I",2,IF(DV43="B",4,IF(DV43="E",5))))</f>
        <v>4</v>
      </c>
      <c r="DX43" s="38" t="s">
        <v>9</v>
      </c>
      <c r="DY43" s="38">
        <f>IF(DX43="M",0,IF(DX43="I",2,IF(DX43="B",4,IF(DX43="E",5))))</f>
        <v>4</v>
      </c>
      <c r="DZ43" s="38" t="s">
        <v>9</v>
      </c>
      <c r="EA43" s="38">
        <f>IF(DZ43="M",0,IF(DZ43="I",2,IF(DZ43="B",4,IF(DZ43="E",5))))</f>
        <v>4</v>
      </c>
      <c r="EB43" s="38" t="s">
        <v>7</v>
      </c>
      <c r="EC43" s="38">
        <f>IF(EB43="M",0,IF(EB43="I",2,IF(EB43="B",4,IF(EB43="E",5))))</f>
        <v>0</v>
      </c>
      <c r="ED43" s="38" t="s">
        <v>9</v>
      </c>
      <c r="EE43" s="38">
        <f>IF(ED43="M",0,IF(ED43="I",2,IF(ED43="B",4,IF(ED43="E",5))))</f>
        <v>4</v>
      </c>
      <c r="EF43" s="38" t="s">
        <v>8</v>
      </c>
      <c r="EG43" s="38">
        <f>IF(EF43="M",0,IF(EF43="I",2,IF(EF43="B",4,IF(EF43="E",5))))</f>
        <v>2</v>
      </c>
      <c r="EH43" s="38" t="s">
        <v>9</v>
      </c>
      <c r="EI43" s="38">
        <f>IF(EH43="M",0,IF(EH43="I",2,IF(EH43="B",4,IF(EH43="E",5))))</f>
        <v>4</v>
      </c>
      <c r="EJ43" s="38" t="s">
        <v>7</v>
      </c>
      <c r="EK43" s="38">
        <f>IF(EJ43="M",0,IF(EJ43="I",2,IF(EJ43="B",4,IF(EJ43="E",5))))</f>
        <v>0</v>
      </c>
      <c r="EL43" s="38" t="s">
        <v>7</v>
      </c>
      <c r="EM43" s="38">
        <f>IF(EL43="M",0,IF(EL43="I",2,IF(EL43="B",4,IF(EL43="E",5))))</f>
        <v>0</v>
      </c>
      <c r="EN43" s="38" t="s">
        <v>7</v>
      </c>
      <c r="EO43" s="38">
        <f>IF(EN43="M",0,IF(EN43="I",2,IF(EN43="B",4,IF(EN43="E",5))))</f>
        <v>0</v>
      </c>
      <c r="EP43" s="38" t="s">
        <v>9</v>
      </c>
      <c r="EQ43" s="38">
        <f>IF(EP43="M",0,IF(EP43="I",2,IF(EP43="B",4,IF(EP43="E",5))))</f>
        <v>4</v>
      </c>
      <c r="ER43" s="98">
        <f>+SUM(F43:EQ43)</f>
        <v>239</v>
      </c>
      <c r="ES43" s="52">
        <f>+ER43/$EV$1</f>
        <v>0.6732394366197183</v>
      </c>
      <c r="ET43" s="38" t="str">
        <f>IF(ES43&gt;60%,"Autonome","Non Autonome")</f>
        <v>Autonome</v>
      </c>
      <c r="EU43" s="5" t="str">
        <f>1&amp;"/"&amp;MONTH(D43)&amp;"/"&amp;YEAR(D43)</f>
        <v>1/6/2018</v>
      </c>
    </row>
    <row r="44" spans="1:152" ht="15.75" thickBot="1" x14ac:dyDescent="0.3">
      <c r="A44" s="35" t="s">
        <v>5</v>
      </c>
      <c r="B44" s="35" t="s">
        <v>56</v>
      </c>
      <c r="C44" s="35" t="s">
        <v>11</v>
      </c>
      <c r="D44" s="96">
        <v>43273</v>
      </c>
      <c r="E44" s="35" t="s">
        <v>12</v>
      </c>
      <c r="F44" s="38" t="s">
        <v>9</v>
      </c>
      <c r="G44" s="38">
        <f>IF(F44="M",0,IF(F44="I",2,IF(F44="B",4,IF(F44="E",5))))</f>
        <v>4</v>
      </c>
      <c r="H44" s="38" t="s">
        <v>9</v>
      </c>
      <c r="I44" s="38">
        <f>IF(H44="M",0,IF(H44="I",2,IF(H44="B",4,IF(H44="E",5))))</f>
        <v>4</v>
      </c>
      <c r="J44" s="38" t="s">
        <v>8</v>
      </c>
      <c r="K44" s="38">
        <f>IF(J44="M",0,IF(J44="I",2,IF(J44="B",4,IF(J44="E",5))))</f>
        <v>2</v>
      </c>
      <c r="L44" s="38" t="s">
        <v>8</v>
      </c>
      <c r="M44" s="38">
        <f>IF(L44="M",0,IF(L44="I",2,IF(L44="B",4,IF(L44="E",5))))</f>
        <v>2</v>
      </c>
      <c r="N44" s="38" t="s">
        <v>7</v>
      </c>
      <c r="O44" s="38">
        <f>IF(N44="M",0,IF(N44="I",2,IF(N44="B",4,IF(N44="E",5))))</f>
        <v>0</v>
      </c>
      <c r="P44" s="38" t="s">
        <v>9</v>
      </c>
      <c r="Q44" s="38">
        <f>IF(P44="M",0,IF(P44="I",2,IF(P44="B",4,IF(P44="E",5))))</f>
        <v>4</v>
      </c>
      <c r="R44" s="38" t="s">
        <v>9</v>
      </c>
      <c r="S44" s="38">
        <f>IF(R44="M",0,IF(R44="I",2,IF(R44="B",4,IF(R44="E",5))))</f>
        <v>4</v>
      </c>
      <c r="T44" s="38" t="s">
        <v>9</v>
      </c>
      <c r="U44" s="38">
        <f>IF(T44="M",0,IF(T44="I",2,IF(T44="B",4,IF(T44="E",5))))</f>
        <v>4</v>
      </c>
      <c r="V44" s="38" t="s">
        <v>8</v>
      </c>
      <c r="W44" s="38">
        <f>IF(V44="M",0,IF(V44="I",2,IF(V44="B",4,IF(V44="E",5))))</f>
        <v>2</v>
      </c>
      <c r="X44" s="38" t="s">
        <v>9</v>
      </c>
      <c r="Y44" s="38">
        <f>IF(X44="M",0,IF(X44="I",2,IF(X44="B",4,IF(X44="E",5))))</f>
        <v>4</v>
      </c>
      <c r="Z44" s="38" t="s">
        <v>7</v>
      </c>
      <c r="AA44" s="38">
        <f>IF(Z44="M",0,IF(Z44="I",2,IF(Z44="B",4,IF(Z44="E",5))))</f>
        <v>0</v>
      </c>
      <c r="AB44" s="38" t="s">
        <v>7</v>
      </c>
      <c r="AC44" s="38">
        <f>IF(AB44="M",0,IF(AB44="I",2,IF(AB44="B",4,IF(AB44="E",5))))</f>
        <v>0</v>
      </c>
      <c r="AD44" s="38" t="s">
        <v>7</v>
      </c>
      <c r="AE44" s="38">
        <f>IF(AD44="M",0,IF(AD44="I",2,IF(AD44="B",4,IF(AD44="E",5))))</f>
        <v>0</v>
      </c>
      <c r="AF44" s="38" t="s">
        <v>7</v>
      </c>
      <c r="AG44" s="38">
        <f>IF(AF44="M",0,IF(AF44="I",2,IF(AF44="B",4,IF(AF44="E",5))))</f>
        <v>0</v>
      </c>
      <c r="AH44" s="38" t="s">
        <v>8</v>
      </c>
      <c r="AI44" s="38">
        <f>IF(AH44="M",0,IF(AH44="I",2,IF(AH44="B",4,IF(AH44="E",5))))</f>
        <v>2</v>
      </c>
      <c r="AJ44" s="38" t="s">
        <v>8</v>
      </c>
      <c r="AK44" s="38">
        <f>IF(AJ44="M",0,IF(AJ44="I",2,IF(AJ44="B",4,IF(AJ44="E",5))))</f>
        <v>2</v>
      </c>
      <c r="AL44" s="38" t="s">
        <v>8</v>
      </c>
      <c r="AM44" s="38">
        <f>IF(AL44="M",0,IF(AL44="I",2,IF(AL44="B",4,IF(AL44="E",5))))</f>
        <v>2</v>
      </c>
      <c r="AN44" s="38" t="s">
        <v>7</v>
      </c>
      <c r="AO44" s="38">
        <f>IF(AN44="M",0,IF(AN44="I",2,IF(AN44="B",4,IF(AN44="E",5))))</f>
        <v>0</v>
      </c>
      <c r="AP44" s="38" t="s">
        <v>8</v>
      </c>
      <c r="AQ44" s="38">
        <f>IF(AP44="M",0,IF(AP44="I",2,IF(AP44="B",4,IF(AP44="E",5))))</f>
        <v>2</v>
      </c>
      <c r="AR44" s="38" t="s">
        <v>9</v>
      </c>
      <c r="AS44" s="38">
        <f>IF(AR44="M",0,IF(AR44="I",2,IF(AR44="B",4,IF(AR44="E",5))))</f>
        <v>4</v>
      </c>
      <c r="AT44" s="38" t="s">
        <v>8</v>
      </c>
      <c r="AU44" s="38">
        <f>IF(AT44="M",0,IF(AT44="I",2,IF(AT44="B",4,IF(AT44="E",5))))</f>
        <v>2</v>
      </c>
      <c r="AV44" s="38" t="s">
        <v>9</v>
      </c>
      <c r="AW44" s="38">
        <f>IF(AV44="M",0,IF(AV44="I",2,IF(AV44="B",4,IF(AV44="E",5))))</f>
        <v>4</v>
      </c>
      <c r="AX44" s="38" t="s">
        <v>8</v>
      </c>
      <c r="AY44" s="38">
        <f>IF(AX44="M",0,IF(AX44="I",2,IF(AX44="B",4,IF(AX44="E",5))))</f>
        <v>2</v>
      </c>
      <c r="AZ44" s="38" t="s">
        <v>8</v>
      </c>
      <c r="BA44" s="38">
        <f>IF(AZ44="M",0,IF(AZ44="I",2,IF(AZ44="B",4,IF(AZ44="E",5))))</f>
        <v>2</v>
      </c>
      <c r="BB44" s="38" t="s">
        <v>7</v>
      </c>
      <c r="BC44" s="38">
        <f>IF(BB44="M",0,IF(BB44="I",2,IF(BB44="B",4,IF(BB44="E",5))))</f>
        <v>0</v>
      </c>
      <c r="BD44" s="38" t="s">
        <v>8</v>
      </c>
      <c r="BE44" s="38">
        <f>IF(BD44="M",0,IF(BD44="I",2,IF(BD44="B",4,IF(BD44="E",5))))</f>
        <v>2</v>
      </c>
      <c r="BF44" s="38" t="s">
        <v>8</v>
      </c>
      <c r="BG44" s="38">
        <f>IF(BF44="M",0,IF(BF44="I",2,IF(BF44="B",4,IF(BF44="E",5))))</f>
        <v>2</v>
      </c>
      <c r="BH44" s="38" t="s">
        <v>7</v>
      </c>
      <c r="BI44" s="38">
        <f>IF(BH44="M",0,IF(BH44="I",2,IF(BH44="B",4,IF(BH44="E",5))))</f>
        <v>0</v>
      </c>
      <c r="BJ44" s="38" t="s">
        <v>8</v>
      </c>
      <c r="BK44" s="38">
        <f>IF(BJ44="M",0,IF(BJ44="I",2,IF(BJ44="B",4,IF(BJ44="E",5))))</f>
        <v>2</v>
      </c>
      <c r="BL44" s="38" t="s">
        <v>9</v>
      </c>
      <c r="BM44" s="38">
        <f>IF(BL44="M",0,IF(BL44="I",2,IF(BL44="B",4,IF(BL44="E",5))))</f>
        <v>4</v>
      </c>
      <c r="BN44" s="38" t="s">
        <v>9</v>
      </c>
      <c r="BO44" s="38">
        <f>IF(BN44="M",0,IF(BN44="I",2,IF(BN44="B",4,IF(BN44="E",5))))</f>
        <v>4</v>
      </c>
      <c r="BP44" s="38" t="s">
        <v>8</v>
      </c>
      <c r="BQ44" s="38">
        <f>IF(BP44="M",0,IF(BP44="I",2,IF(BP44="B",4,IF(BP44="E",5))))</f>
        <v>2</v>
      </c>
      <c r="BR44" s="38" t="s">
        <v>8</v>
      </c>
      <c r="BS44" s="38">
        <f>IF(BR44="M",0,IF(BR44="I",2,IF(BR44="B",4,IF(BR44="E",5))))</f>
        <v>2</v>
      </c>
      <c r="BT44" s="38" t="s">
        <v>8</v>
      </c>
      <c r="BU44" s="38">
        <f>IF(BT44="M",0,IF(BT44="I",2,IF(BT44="B",4,IF(BT44="E",5))))</f>
        <v>2</v>
      </c>
      <c r="BV44" s="38" t="s">
        <v>8</v>
      </c>
      <c r="BW44" s="38">
        <f>IF(BV44="M",0,IF(BV44="I",2,IF(BV44="B",4,IF(BV44="E",5))))</f>
        <v>2</v>
      </c>
      <c r="BX44" s="38" t="s">
        <v>7</v>
      </c>
      <c r="BY44" s="38">
        <f>IF(BX44="M",0,IF(BX44="I",2,IF(BX44="B",4,IF(BX44="E",5))))</f>
        <v>0</v>
      </c>
      <c r="BZ44" s="38" t="s">
        <v>9</v>
      </c>
      <c r="CA44" s="38">
        <f>IF(BZ44="M",0,IF(BZ44="I",2,IF(BZ44="B",4,IF(BZ44="E",5))))</f>
        <v>4</v>
      </c>
      <c r="CB44" s="38" t="s">
        <v>9</v>
      </c>
      <c r="CC44" s="38">
        <f>IF(CB44="M",0,IF(CB44="I",2,IF(CB44="B",4,IF(CB44="E",5))))</f>
        <v>4</v>
      </c>
      <c r="CD44" s="38" t="s">
        <v>9</v>
      </c>
      <c r="CE44" s="38">
        <f>IF(CD44="M",0,IF(CD44="I",2,IF(CD44="B",4,IF(CD44="E",5))))</f>
        <v>4</v>
      </c>
      <c r="CF44" s="38" t="s">
        <v>9</v>
      </c>
      <c r="CG44" s="38">
        <f>IF(CF44="M",0,IF(CF44="I",2,IF(CF44="B",4,IF(CF44="E",5))))</f>
        <v>4</v>
      </c>
      <c r="CH44" s="38" t="s">
        <v>8</v>
      </c>
      <c r="CI44" s="38">
        <f>IF(CH44="M",0,IF(CH44="I",2,IF(CH44="B",4,IF(CH44="E",5))))</f>
        <v>2</v>
      </c>
      <c r="CJ44" s="38" t="s">
        <v>9</v>
      </c>
      <c r="CK44" s="38">
        <f>IF(CJ44="M",0,IF(CJ44="I",2,IF(CJ44="B",4,IF(CJ44="E",5))))</f>
        <v>4</v>
      </c>
      <c r="CL44" s="38" t="s">
        <v>9</v>
      </c>
      <c r="CM44" s="38">
        <f>IF(CL44="M",0,IF(CL44="I",2,IF(CL44="B",4,IF(CL44="E",5))))</f>
        <v>4</v>
      </c>
      <c r="CN44" s="38" t="s">
        <v>9</v>
      </c>
      <c r="CO44" s="38">
        <f>IF(CN44="M",0,IF(CN44="I",2,IF(CN44="B",4,IF(CN44="E",5))))</f>
        <v>4</v>
      </c>
      <c r="CP44" s="38" t="s">
        <v>8</v>
      </c>
      <c r="CQ44" s="38">
        <f>IF(CP44="M",0,IF(CP44="I",2,IF(CP44="B",4,IF(CP44="E",5))))</f>
        <v>2</v>
      </c>
      <c r="CR44" s="38" t="s">
        <v>8</v>
      </c>
      <c r="CS44" s="38">
        <f>IF(CR44="M",0,IF(CR44="I",2,IF(CR44="B",4,IF(CR44="E",5))))</f>
        <v>2</v>
      </c>
      <c r="CT44" s="38" t="s">
        <v>8</v>
      </c>
      <c r="CU44" s="38">
        <f>IF(CT44="M",0,IF(CT44="I",2,IF(CT44="B",4,IF(CT44="E",5))))</f>
        <v>2</v>
      </c>
      <c r="CV44" s="38" t="s">
        <v>9</v>
      </c>
      <c r="CW44" s="38">
        <f>IF(CV44="M",0,IF(CV44="I",2,IF(CV44="B",4,IF(CV44="E",5))))</f>
        <v>4</v>
      </c>
      <c r="CX44" s="38" t="s">
        <v>9</v>
      </c>
      <c r="CY44" s="38">
        <f>IF(CX44="M",0,IF(CX44="I",2,IF(CX44="B",4,IF(CX44="E",5))))</f>
        <v>4</v>
      </c>
      <c r="CZ44" s="38" t="s">
        <v>9</v>
      </c>
      <c r="DA44" s="38">
        <f>IF(CZ44="M",0,IF(CZ44="I",2,IF(CZ44="B",4,IF(CZ44="E",5))))</f>
        <v>4</v>
      </c>
      <c r="DB44" s="38" t="s">
        <v>8</v>
      </c>
      <c r="DC44" s="38">
        <f>IF(DB44="M",0,IF(DB44="I",2,IF(DB44="B",4,IF(DB44="E",5))))</f>
        <v>2</v>
      </c>
      <c r="DD44" s="38" t="s">
        <v>7</v>
      </c>
      <c r="DE44" s="38">
        <f>IF(DD44="M",0,IF(DD44="I",2,IF(DD44="B",4,IF(DD44="E",5))))</f>
        <v>0</v>
      </c>
      <c r="DF44" s="38" t="s">
        <v>8</v>
      </c>
      <c r="DG44" s="38">
        <f>IF(DF44="M",0,IF(DF44="I",2,IF(DF44="B",4,IF(DF44="E",5))))</f>
        <v>2</v>
      </c>
      <c r="DH44" s="38" t="s">
        <v>9</v>
      </c>
      <c r="DI44" s="38">
        <f>IF(DH44="M",0,IF(DH44="I",2,IF(DH44="B",4,IF(DH44="E",5))))</f>
        <v>4</v>
      </c>
      <c r="DJ44" s="38" t="s">
        <v>8</v>
      </c>
      <c r="DK44" s="38">
        <f>IF(DJ44="M",0,IF(DJ44="I",2,IF(DJ44="B",4,IF(DJ44="E",5))))</f>
        <v>2</v>
      </c>
      <c r="DL44" s="38" t="s">
        <v>8</v>
      </c>
      <c r="DM44" s="38">
        <f>IF(DL44="M",0,IF(DL44="I",2,IF(DL44="B",4,IF(DL44="E",5))))</f>
        <v>2</v>
      </c>
      <c r="DN44" s="38" t="s">
        <v>7</v>
      </c>
      <c r="DO44" s="38">
        <f>IF(DN44="M",0,IF(DN44="I",2,IF(DN44="B",4,IF(DN44="E",5))))</f>
        <v>0</v>
      </c>
      <c r="DP44" s="38" t="s">
        <v>7</v>
      </c>
      <c r="DQ44" s="38">
        <f>IF(DP44="M",0,IF(DP44="I",2,IF(DP44="B",4,IF(DP44="E",5))))</f>
        <v>0</v>
      </c>
      <c r="DR44" s="38" t="s">
        <v>9</v>
      </c>
      <c r="DS44" s="38">
        <f>IF(DR44="M",0,IF(DR44="I",2,IF(DR44="B",4,IF(DR44="E",5))))</f>
        <v>4</v>
      </c>
      <c r="DT44" s="38" t="s">
        <v>7</v>
      </c>
      <c r="DU44" s="38">
        <f>IF(DT44="M",0,IF(DT44="I",2,IF(DT44="B",4,IF(DT44="E",5))))</f>
        <v>0</v>
      </c>
      <c r="DV44" s="38" t="s">
        <v>8</v>
      </c>
      <c r="DW44" s="38">
        <f>IF(DV44="M",0,IF(DV44="I",2,IF(DV44="B",4,IF(DV44="E",5))))</f>
        <v>2</v>
      </c>
      <c r="DX44" s="38" t="s">
        <v>8</v>
      </c>
      <c r="DY44" s="38">
        <f>IF(DX44="M",0,IF(DX44="I",2,IF(DX44="B",4,IF(DX44="E",5))))</f>
        <v>2</v>
      </c>
      <c r="DZ44" s="38" t="s">
        <v>8</v>
      </c>
      <c r="EA44" s="38">
        <f>IF(DZ44="M",0,IF(DZ44="I",2,IF(DZ44="B",4,IF(DZ44="E",5))))</f>
        <v>2</v>
      </c>
      <c r="EB44" s="38" t="s">
        <v>8</v>
      </c>
      <c r="EC44" s="38">
        <f>IF(EB44="M",0,IF(EB44="I",2,IF(EB44="B",4,IF(EB44="E",5))))</f>
        <v>2</v>
      </c>
      <c r="ED44" s="38" t="s">
        <v>8</v>
      </c>
      <c r="EE44" s="38">
        <f>IF(ED44="M",0,IF(ED44="I",2,IF(ED44="B",4,IF(ED44="E",5))))</f>
        <v>2</v>
      </c>
      <c r="EF44" s="38" t="s">
        <v>9</v>
      </c>
      <c r="EG44" s="38">
        <f>IF(EF44="M",0,IF(EF44="I",2,IF(EF44="B",4,IF(EF44="E",5))))</f>
        <v>4</v>
      </c>
      <c r="EH44" s="38" t="s">
        <v>8</v>
      </c>
      <c r="EI44" s="38">
        <f>IF(EH44="M",0,IF(EH44="I",2,IF(EH44="B",4,IF(EH44="E",5))))</f>
        <v>2</v>
      </c>
      <c r="EJ44" s="38" t="s">
        <v>8</v>
      </c>
      <c r="EK44" s="38">
        <f>IF(EJ44="M",0,IF(EJ44="I",2,IF(EJ44="B",4,IF(EJ44="E",5))))</f>
        <v>2</v>
      </c>
      <c r="EL44" s="38" t="s">
        <v>9</v>
      </c>
      <c r="EM44" s="38">
        <f>IF(EL44="M",0,IF(EL44="I",2,IF(EL44="B",4,IF(EL44="E",5))))</f>
        <v>4</v>
      </c>
      <c r="EN44" s="38" t="s">
        <v>9</v>
      </c>
      <c r="EO44" s="38">
        <f>IF(EN44="M",0,IF(EN44="I",2,IF(EN44="B",4,IF(EN44="E",5))))</f>
        <v>4</v>
      </c>
      <c r="EP44" s="38" t="s">
        <v>8</v>
      </c>
      <c r="EQ44" s="38">
        <f>IF(EP44="M",0,IF(EP44="I",2,IF(EP44="B",4,IF(EP44="E",5))))</f>
        <v>2</v>
      </c>
      <c r="ER44" s="98">
        <f>+SUM(F44:EQ44)</f>
        <v>166</v>
      </c>
      <c r="ES44" s="52">
        <f>+ER44/$EV$1</f>
        <v>0.46760563380281689</v>
      </c>
      <c r="ET44" s="38" t="str">
        <f>IF(ES44&gt;60%,"Autonome","Non Autonome")</f>
        <v>Non Autonome</v>
      </c>
      <c r="EU44" s="5" t="str">
        <f>1&amp;"/"&amp;MONTH(D44)&amp;"/"&amp;YEAR(D44)</f>
        <v>1/6/2018</v>
      </c>
    </row>
    <row r="45" spans="1:152" ht="15.75" thickBot="1" x14ac:dyDescent="0.3">
      <c r="A45" s="35" t="s">
        <v>71</v>
      </c>
      <c r="B45" s="35" t="s">
        <v>79</v>
      </c>
      <c r="C45" s="35" t="s">
        <v>73</v>
      </c>
      <c r="D45" s="96">
        <v>43273</v>
      </c>
      <c r="E45" s="35" t="s">
        <v>74</v>
      </c>
      <c r="F45" s="38" t="s">
        <v>10</v>
      </c>
      <c r="G45" s="38">
        <f>IF(F45="M",0,IF(F45="I",2,IF(F45="B",4,IF(F45="E",5))))</f>
        <v>5</v>
      </c>
      <c r="H45" s="38" t="s">
        <v>9</v>
      </c>
      <c r="I45" s="38">
        <f>IF(H45="M",0,IF(H45="I",2,IF(H45="B",4,IF(H45="E",5))))</f>
        <v>4</v>
      </c>
      <c r="J45" s="38" t="s">
        <v>9</v>
      </c>
      <c r="K45" s="38">
        <f>IF(J45="M",0,IF(J45="I",2,IF(J45="B",4,IF(J45="E",5))))</f>
        <v>4</v>
      </c>
      <c r="L45" s="38" t="s">
        <v>10</v>
      </c>
      <c r="M45" s="38">
        <f>IF(L45="M",0,IF(L45="I",2,IF(L45="B",4,IF(L45="E",5))))</f>
        <v>5</v>
      </c>
      <c r="N45" s="38" t="s">
        <v>10</v>
      </c>
      <c r="O45" s="38">
        <f>IF(N45="M",0,IF(N45="I",2,IF(N45="B",4,IF(N45="E",5))))</f>
        <v>5</v>
      </c>
      <c r="P45" s="38" t="s">
        <v>10</v>
      </c>
      <c r="Q45" s="38">
        <f>IF(P45="M",0,IF(P45="I",2,IF(P45="B",4,IF(P45="E",5))))</f>
        <v>5</v>
      </c>
      <c r="R45" s="38" t="s">
        <v>10</v>
      </c>
      <c r="S45" s="38">
        <f>IF(R45="M",0,IF(R45="I",2,IF(R45="B",4,IF(R45="E",5))))</f>
        <v>5</v>
      </c>
      <c r="T45" s="38" t="s">
        <v>10</v>
      </c>
      <c r="U45" s="38">
        <f>IF(T45="M",0,IF(T45="I",2,IF(T45="B",4,IF(T45="E",5))))</f>
        <v>5</v>
      </c>
      <c r="V45" s="38" t="s">
        <v>8</v>
      </c>
      <c r="W45" s="38">
        <f>IF(V45="M",0,IF(V45="I",2,IF(V45="B",4,IF(V45="E",5))))</f>
        <v>2</v>
      </c>
      <c r="X45" s="38" t="s">
        <v>9</v>
      </c>
      <c r="Y45" s="38">
        <f>IF(X45="M",0,IF(X45="I",2,IF(X45="B",4,IF(X45="E",5))))</f>
        <v>4</v>
      </c>
      <c r="Z45" s="38" t="s">
        <v>9</v>
      </c>
      <c r="AA45" s="38">
        <f>IF(Z45="M",0,IF(Z45="I",2,IF(Z45="B",4,IF(Z45="E",5))))</f>
        <v>4</v>
      </c>
      <c r="AB45" s="38" t="s">
        <v>9</v>
      </c>
      <c r="AC45" s="38">
        <f>IF(AB45="M",0,IF(AB45="I",2,IF(AB45="B",4,IF(AB45="E",5))))</f>
        <v>4</v>
      </c>
      <c r="AD45" s="38" t="s">
        <v>9</v>
      </c>
      <c r="AE45" s="38">
        <f>IF(AD45="M",0,IF(AD45="I",2,IF(AD45="B",4,IF(AD45="E",5))))</f>
        <v>4</v>
      </c>
      <c r="AF45" s="38" t="s">
        <v>10</v>
      </c>
      <c r="AG45" s="38">
        <f>IF(AF45="M",0,IF(AF45="I",2,IF(AF45="B",4,IF(AF45="E",5))))</f>
        <v>5</v>
      </c>
      <c r="AH45" s="38" t="s">
        <v>10</v>
      </c>
      <c r="AI45" s="38">
        <f>IF(AH45="M",0,IF(AH45="I",2,IF(AH45="B",4,IF(AH45="E",5))))</f>
        <v>5</v>
      </c>
      <c r="AJ45" s="38" t="s">
        <v>10</v>
      </c>
      <c r="AK45" s="38">
        <f>IF(AJ45="M",0,IF(AJ45="I",2,IF(AJ45="B",4,IF(AJ45="E",5))))</f>
        <v>5</v>
      </c>
      <c r="AL45" s="38" t="s">
        <v>10</v>
      </c>
      <c r="AM45" s="38">
        <f>IF(AL45="M",0,IF(AL45="I",2,IF(AL45="B",4,IF(AL45="E",5))))</f>
        <v>5</v>
      </c>
      <c r="AN45" s="38" t="s">
        <v>9</v>
      </c>
      <c r="AO45" s="38">
        <f>IF(AN45="M",0,IF(AN45="I",2,IF(AN45="B",4,IF(AN45="E",5))))</f>
        <v>4</v>
      </c>
      <c r="AP45" s="38" t="s">
        <v>10</v>
      </c>
      <c r="AQ45" s="38">
        <f>IF(AP45="M",0,IF(AP45="I",2,IF(AP45="B",4,IF(AP45="E",5))))</f>
        <v>5</v>
      </c>
      <c r="AR45" s="38" t="s">
        <v>10</v>
      </c>
      <c r="AS45" s="38">
        <f>IF(AR45="M",0,IF(AR45="I",2,IF(AR45="B",4,IF(AR45="E",5))))</f>
        <v>5</v>
      </c>
      <c r="AT45" s="38" t="s">
        <v>10</v>
      </c>
      <c r="AU45" s="38">
        <f>IF(AT45="M",0,IF(AT45="I",2,IF(AT45="B",4,IF(AT45="E",5))))</f>
        <v>5</v>
      </c>
      <c r="AV45" s="38" t="s">
        <v>10</v>
      </c>
      <c r="AW45" s="38">
        <f>IF(AV45="M",0,IF(AV45="I",2,IF(AV45="B",4,IF(AV45="E",5))))</f>
        <v>5</v>
      </c>
      <c r="AX45" s="38" t="s">
        <v>9</v>
      </c>
      <c r="AY45" s="38">
        <f>IF(AX45="M",0,IF(AX45="I",2,IF(AX45="B",4,IF(AX45="E",5))))</f>
        <v>4</v>
      </c>
      <c r="AZ45" s="38" t="s">
        <v>9</v>
      </c>
      <c r="BA45" s="38">
        <f>IF(AZ45="M",0,IF(AZ45="I",2,IF(AZ45="B",4,IF(AZ45="E",5))))</f>
        <v>4</v>
      </c>
      <c r="BB45" s="38" t="s">
        <v>10</v>
      </c>
      <c r="BC45" s="38">
        <f>IF(BB45="M",0,IF(BB45="I",2,IF(BB45="B",4,IF(BB45="E",5))))</f>
        <v>5</v>
      </c>
      <c r="BD45" s="38" t="s">
        <v>10</v>
      </c>
      <c r="BE45" s="38">
        <f>IF(BD45="M",0,IF(BD45="I",2,IF(BD45="B",4,IF(BD45="E",5))))</f>
        <v>5</v>
      </c>
      <c r="BF45" s="38" t="s">
        <v>10</v>
      </c>
      <c r="BG45" s="38">
        <f>IF(BF45="M",0,IF(BF45="I",2,IF(BF45="B",4,IF(BF45="E",5))))</f>
        <v>5</v>
      </c>
      <c r="BH45" s="38" t="s">
        <v>8</v>
      </c>
      <c r="BI45" s="38">
        <f>IF(BH45="M",0,IF(BH45="I",2,IF(BH45="B",4,IF(BH45="E",5))))</f>
        <v>2</v>
      </c>
      <c r="BJ45" s="38" t="s">
        <v>10</v>
      </c>
      <c r="BK45" s="38">
        <f>IF(BJ45="M",0,IF(BJ45="I",2,IF(BJ45="B",4,IF(BJ45="E",5))))</f>
        <v>5</v>
      </c>
      <c r="BL45" s="38" t="s">
        <v>9</v>
      </c>
      <c r="BM45" s="38">
        <f>IF(BL45="M",0,IF(BL45="I",2,IF(BL45="B",4,IF(BL45="E",5))))</f>
        <v>4</v>
      </c>
      <c r="BN45" s="38" t="s">
        <v>9</v>
      </c>
      <c r="BO45" s="38">
        <f>IF(BN45="M",0,IF(BN45="I",2,IF(BN45="B",4,IF(BN45="E",5))))</f>
        <v>4</v>
      </c>
      <c r="BP45" s="38" t="s">
        <v>9</v>
      </c>
      <c r="BQ45" s="38">
        <f>IF(BP45="M",0,IF(BP45="I",2,IF(BP45="B",4,IF(BP45="E",5))))</f>
        <v>4</v>
      </c>
      <c r="BR45" s="38" t="s">
        <v>10</v>
      </c>
      <c r="BS45" s="38">
        <f>IF(BR45="M",0,IF(BR45="I",2,IF(BR45="B",4,IF(BR45="E",5))))</f>
        <v>5</v>
      </c>
      <c r="BT45" s="38" t="s">
        <v>10</v>
      </c>
      <c r="BU45" s="38">
        <f>IF(BT45="M",0,IF(BT45="I",2,IF(BT45="B",4,IF(BT45="E",5))))</f>
        <v>5</v>
      </c>
      <c r="BV45" s="38" t="s">
        <v>10</v>
      </c>
      <c r="BW45" s="38">
        <f>IF(BV45="M",0,IF(BV45="I",2,IF(BV45="B",4,IF(BV45="E",5))))</f>
        <v>5</v>
      </c>
      <c r="BX45" s="38" t="s">
        <v>9</v>
      </c>
      <c r="BY45" s="38">
        <f>IF(BX45="M",0,IF(BX45="I",2,IF(BX45="B",4,IF(BX45="E",5))))</f>
        <v>4</v>
      </c>
      <c r="BZ45" s="38" t="s">
        <v>9</v>
      </c>
      <c r="CA45" s="38">
        <f>IF(BZ45="M",0,IF(BZ45="I",2,IF(BZ45="B",4,IF(BZ45="E",5))))</f>
        <v>4</v>
      </c>
      <c r="CB45" s="38" t="s">
        <v>9</v>
      </c>
      <c r="CC45" s="38">
        <f>IF(CB45="M",0,IF(CB45="I",2,IF(CB45="B",4,IF(CB45="E",5))))</f>
        <v>4</v>
      </c>
      <c r="CD45" s="38" t="s">
        <v>10</v>
      </c>
      <c r="CE45" s="38">
        <f>IF(CD45="M",0,IF(CD45="I",2,IF(CD45="B",4,IF(CD45="E",5))))</f>
        <v>5</v>
      </c>
      <c r="CF45" s="38" t="s">
        <v>10</v>
      </c>
      <c r="CG45" s="38">
        <f>IF(CF45="M",0,IF(CF45="I",2,IF(CF45="B",4,IF(CF45="E",5))))</f>
        <v>5</v>
      </c>
      <c r="CH45" s="38" t="s">
        <v>9</v>
      </c>
      <c r="CI45" s="38">
        <f>IF(CH45="M",0,IF(CH45="I",2,IF(CH45="B",4,IF(CH45="E",5))))</f>
        <v>4</v>
      </c>
      <c r="CJ45" s="38" t="s">
        <v>8</v>
      </c>
      <c r="CK45" s="38">
        <f>IF(CJ45="M",0,IF(CJ45="I",2,IF(CJ45="B",4,IF(CJ45="E",5))))</f>
        <v>2</v>
      </c>
      <c r="CL45" s="38" t="s">
        <v>10</v>
      </c>
      <c r="CM45" s="38">
        <f>IF(CL45="M",0,IF(CL45="I",2,IF(CL45="B",4,IF(CL45="E",5))))</f>
        <v>5</v>
      </c>
      <c r="CN45" s="38" t="s">
        <v>9</v>
      </c>
      <c r="CO45" s="38">
        <f>IF(CN45="M",0,IF(CN45="I",2,IF(CN45="B",4,IF(CN45="E",5))))</f>
        <v>4</v>
      </c>
      <c r="CP45" s="38" t="s">
        <v>9</v>
      </c>
      <c r="CQ45" s="38">
        <f>IF(CP45="M",0,IF(CP45="I",2,IF(CP45="B",4,IF(CP45="E",5))))</f>
        <v>4</v>
      </c>
      <c r="CR45" s="38" t="s">
        <v>9</v>
      </c>
      <c r="CS45" s="38">
        <f>IF(CR45="M",0,IF(CR45="I",2,IF(CR45="B",4,IF(CR45="E",5))))</f>
        <v>4</v>
      </c>
      <c r="CT45" s="38" t="s">
        <v>10</v>
      </c>
      <c r="CU45" s="38">
        <f>IF(CT45="M",0,IF(CT45="I",2,IF(CT45="B",4,IF(CT45="E",5))))</f>
        <v>5</v>
      </c>
      <c r="CV45" s="38" t="s">
        <v>9</v>
      </c>
      <c r="CW45" s="38">
        <f>IF(CV45="M",0,IF(CV45="I",2,IF(CV45="B",4,IF(CV45="E",5))))</f>
        <v>4</v>
      </c>
      <c r="CX45" s="38" t="s">
        <v>10</v>
      </c>
      <c r="CY45" s="38">
        <f>IF(CX45="M",0,IF(CX45="I",2,IF(CX45="B",4,IF(CX45="E",5))))</f>
        <v>5</v>
      </c>
      <c r="CZ45" s="38" t="s">
        <v>10</v>
      </c>
      <c r="DA45" s="38">
        <f>IF(CZ45="M",0,IF(CZ45="I",2,IF(CZ45="B",4,IF(CZ45="E",5))))</f>
        <v>5</v>
      </c>
      <c r="DB45" s="38" t="s">
        <v>10</v>
      </c>
      <c r="DC45" s="38">
        <f>IF(DB45="M",0,IF(DB45="I",2,IF(DB45="B",4,IF(DB45="E",5))))</f>
        <v>5</v>
      </c>
      <c r="DD45" s="38" t="s">
        <v>10</v>
      </c>
      <c r="DE45" s="38">
        <f>IF(DD45="M",0,IF(DD45="I",2,IF(DD45="B",4,IF(DD45="E",5))))</f>
        <v>5</v>
      </c>
      <c r="DF45" s="38" t="s">
        <v>9</v>
      </c>
      <c r="DG45" s="38">
        <f>IF(DF45="M",0,IF(DF45="I",2,IF(DF45="B",4,IF(DF45="E",5))))</f>
        <v>4</v>
      </c>
      <c r="DH45" s="38" t="s">
        <v>9</v>
      </c>
      <c r="DI45" s="38">
        <f>IF(DH45="M",0,IF(DH45="I",2,IF(DH45="B",4,IF(DH45="E",5))))</f>
        <v>4</v>
      </c>
      <c r="DJ45" s="38" t="s">
        <v>8</v>
      </c>
      <c r="DK45" s="38">
        <f>IF(DJ45="M",0,IF(DJ45="I",2,IF(DJ45="B",4,IF(DJ45="E",5))))</f>
        <v>2</v>
      </c>
      <c r="DL45" s="38" t="s">
        <v>9</v>
      </c>
      <c r="DM45" s="38">
        <f>IF(DL45="M",0,IF(DL45="I",2,IF(DL45="B",4,IF(DL45="E",5))))</f>
        <v>4</v>
      </c>
      <c r="DN45" s="38" t="s">
        <v>9</v>
      </c>
      <c r="DO45" s="38">
        <f>IF(DN45="M",0,IF(DN45="I",2,IF(DN45="B",4,IF(DN45="E",5))))</f>
        <v>4</v>
      </c>
      <c r="DP45" s="38" t="s">
        <v>9</v>
      </c>
      <c r="DQ45" s="38">
        <f>IF(DP45="M",0,IF(DP45="I",2,IF(DP45="B",4,IF(DP45="E",5))))</f>
        <v>4</v>
      </c>
      <c r="DR45" s="38" t="s">
        <v>9</v>
      </c>
      <c r="DS45" s="38">
        <f>IF(DR45="M",0,IF(DR45="I",2,IF(DR45="B",4,IF(DR45="E",5))))</f>
        <v>4</v>
      </c>
      <c r="DT45" s="38" t="s">
        <v>9</v>
      </c>
      <c r="DU45" s="38">
        <f>IF(DT45="M",0,IF(DT45="I",2,IF(DT45="B",4,IF(DT45="E",5))))</f>
        <v>4</v>
      </c>
      <c r="DV45" s="38" t="s">
        <v>8</v>
      </c>
      <c r="DW45" s="38">
        <f>IF(DV45="M",0,IF(DV45="I",2,IF(DV45="B",4,IF(DV45="E",5))))</f>
        <v>2</v>
      </c>
      <c r="DX45" s="38" t="s">
        <v>9</v>
      </c>
      <c r="DY45" s="38">
        <f>IF(DX45="M",0,IF(DX45="I",2,IF(DX45="B",4,IF(DX45="E",5))))</f>
        <v>4</v>
      </c>
      <c r="DZ45" s="38" t="s">
        <v>7</v>
      </c>
      <c r="EA45" s="38">
        <f>IF(DZ45="M",0,IF(DZ45="I",2,IF(DZ45="B",4,IF(DZ45="E",5))))</f>
        <v>0</v>
      </c>
      <c r="EB45" s="38" t="s">
        <v>7</v>
      </c>
      <c r="EC45" s="38">
        <f>IF(EB45="M",0,IF(EB45="I",2,IF(EB45="B",4,IF(EB45="E",5))))</f>
        <v>0</v>
      </c>
      <c r="ED45" s="38" t="s">
        <v>9</v>
      </c>
      <c r="EE45" s="38">
        <f>IF(ED45="M",0,IF(ED45="I",2,IF(ED45="B",4,IF(ED45="E",5))))</f>
        <v>4</v>
      </c>
      <c r="EF45" s="38" t="s">
        <v>9</v>
      </c>
      <c r="EG45" s="38">
        <f>IF(EF45="M",0,IF(EF45="I",2,IF(EF45="B",4,IF(EF45="E",5))))</f>
        <v>4</v>
      </c>
      <c r="EH45" s="38" t="s">
        <v>9</v>
      </c>
      <c r="EI45" s="38">
        <f>IF(EH45="M",0,IF(EH45="I",2,IF(EH45="B",4,IF(EH45="E",5))))</f>
        <v>4</v>
      </c>
      <c r="EJ45" s="38" t="s">
        <v>9</v>
      </c>
      <c r="EK45" s="38">
        <f>IF(EJ45="M",0,IF(EJ45="I",2,IF(EJ45="B",4,IF(EJ45="E",5))))</f>
        <v>4</v>
      </c>
      <c r="EL45" s="38" t="s">
        <v>7</v>
      </c>
      <c r="EM45" s="38">
        <f>IF(EL45="M",0,IF(EL45="I",2,IF(EL45="B",4,IF(EL45="E",5))))</f>
        <v>0</v>
      </c>
      <c r="EN45" s="38" t="s">
        <v>9</v>
      </c>
      <c r="EO45" s="38">
        <f>IF(EN45="M",0,IF(EN45="I",2,IF(EN45="B",4,IF(EN45="E",5))))</f>
        <v>4</v>
      </c>
      <c r="EP45" s="38" t="s">
        <v>9</v>
      </c>
      <c r="EQ45" s="38">
        <f>IF(EP45="M",0,IF(EP45="I",2,IF(EP45="B",4,IF(EP45="E",5))))</f>
        <v>4</v>
      </c>
      <c r="ER45" s="98">
        <f>+SUM(F45:EQ45)</f>
        <v>291</v>
      </c>
      <c r="ES45" s="52">
        <f>+ER45/$EV$1</f>
        <v>0.81971830985915495</v>
      </c>
      <c r="ET45" s="38" t="str">
        <f>IF(ES45&gt;60%,"Autonome","Non Autonome")</f>
        <v>Autonome</v>
      </c>
      <c r="EU45" s="5" t="str">
        <f>1&amp;"/"&amp;MONTH(D45)&amp;"/"&amp;YEAR(D45)</f>
        <v>1/6/2018</v>
      </c>
    </row>
    <row r="46" spans="1:152" ht="15.75" thickBot="1" x14ac:dyDescent="0.3">
      <c r="A46" s="35" t="s">
        <v>24</v>
      </c>
      <c r="B46" s="35" t="s">
        <v>35</v>
      </c>
      <c r="C46" s="35" t="s">
        <v>36</v>
      </c>
      <c r="D46" s="96">
        <v>43276</v>
      </c>
      <c r="E46" s="35" t="s">
        <v>29</v>
      </c>
      <c r="F46" s="38" t="s">
        <v>9</v>
      </c>
      <c r="G46" s="38">
        <f>IF(F46="M",0,IF(F46="I",2,IF(F46="B",4,IF(F46="E",5))))</f>
        <v>4</v>
      </c>
      <c r="H46" s="38" t="s">
        <v>8</v>
      </c>
      <c r="I46" s="38">
        <f>IF(H46="M",0,IF(H46="I",2,IF(H46="B",4,IF(H46="E",5))))</f>
        <v>2</v>
      </c>
      <c r="J46" s="38" t="s">
        <v>9</v>
      </c>
      <c r="K46" s="38">
        <f>IF(J46="M",0,IF(J46="I",2,IF(J46="B",4,IF(J46="E",5))))</f>
        <v>4</v>
      </c>
      <c r="L46" s="38" t="s">
        <v>9</v>
      </c>
      <c r="M46" s="38">
        <f>IF(L46="M",0,IF(L46="I",2,IF(L46="B",4,IF(L46="E",5))))</f>
        <v>4</v>
      </c>
      <c r="N46" s="38" t="s">
        <v>9</v>
      </c>
      <c r="O46" s="38">
        <f>IF(N46="M",0,IF(N46="I",2,IF(N46="B",4,IF(N46="E",5))))</f>
        <v>4</v>
      </c>
      <c r="P46" s="38" t="s">
        <v>7</v>
      </c>
      <c r="Q46" s="38">
        <f>IF(P46="M",0,IF(P46="I",2,IF(P46="B",4,IF(P46="E",5))))</f>
        <v>0</v>
      </c>
      <c r="R46" s="38" t="s">
        <v>9</v>
      </c>
      <c r="S46" s="38">
        <f>IF(R46="M",0,IF(R46="I",2,IF(R46="B",4,IF(R46="E",5))))</f>
        <v>4</v>
      </c>
      <c r="T46" s="38" t="s">
        <v>9</v>
      </c>
      <c r="U46" s="38">
        <f>IF(T46="M",0,IF(T46="I",2,IF(T46="B",4,IF(T46="E",5))))</f>
        <v>4</v>
      </c>
      <c r="V46" s="38" t="s">
        <v>9</v>
      </c>
      <c r="W46" s="38">
        <f>IF(V46="M",0,IF(V46="I",2,IF(V46="B",4,IF(V46="E",5))))</f>
        <v>4</v>
      </c>
      <c r="X46" s="38" t="s">
        <v>8</v>
      </c>
      <c r="Y46" s="38">
        <f>IF(X46="M",0,IF(X46="I",2,IF(X46="B",4,IF(X46="E",5))))</f>
        <v>2</v>
      </c>
      <c r="Z46" s="38" t="s">
        <v>8</v>
      </c>
      <c r="AA46" s="38">
        <f>IF(Z46="M",0,IF(Z46="I",2,IF(Z46="B",4,IF(Z46="E",5))))</f>
        <v>2</v>
      </c>
      <c r="AB46" s="38" t="s">
        <v>7</v>
      </c>
      <c r="AC46" s="38">
        <f>IF(AB46="M",0,IF(AB46="I",2,IF(AB46="B",4,IF(AB46="E",5))))</f>
        <v>0</v>
      </c>
      <c r="AD46" s="38" t="s">
        <v>9</v>
      </c>
      <c r="AE46" s="38">
        <f>IF(AD46="M",0,IF(AD46="I",2,IF(AD46="B",4,IF(AD46="E",5))))</f>
        <v>4</v>
      </c>
      <c r="AF46" s="38" t="s">
        <v>8</v>
      </c>
      <c r="AG46" s="38">
        <f>IF(AF46="M",0,IF(AF46="I",2,IF(AF46="B",4,IF(AF46="E",5))))</f>
        <v>2</v>
      </c>
      <c r="AH46" s="38" t="s">
        <v>8</v>
      </c>
      <c r="AI46" s="38">
        <f>IF(AH46="M",0,IF(AH46="I",2,IF(AH46="B",4,IF(AH46="E",5))))</f>
        <v>2</v>
      </c>
      <c r="AJ46" s="38" t="s">
        <v>8</v>
      </c>
      <c r="AK46" s="38">
        <f>IF(AJ46="M",0,IF(AJ46="I",2,IF(AJ46="B",4,IF(AJ46="E",5))))</f>
        <v>2</v>
      </c>
      <c r="AL46" s="38" t="s">
        <v>7</v>
      </c>
      <c r="AM46" s="38">
        <f>IF(AL46="M",0,IF(AL46="I",2,IF(AL46="B",4,IF(AL46="E",5))))</f>
        <v>0</v>
      </c>
      <c r="AN46" s="38" t="s">
        <v>8</v>
      </c>
      <c r="AO46" s="38">
        <f>IF(AN46="M",0,IF(AN46="I",2,IF(AN46="B",4,IF(AN46="E",5))))</f>
        <v>2</v>
      </c>
      <c r="AP46" s="38" t="s">
        <v>9</v>
      </c>
      <c r="AQ46" s="38">
        <f>IF(AP46="M",0,IF(AP46="I",2,IF(AP46="B",4,IF(AP46="E",5))))</f>
        <v>4</v>
      </c>
      <c r="AR46" s="38" t="s">
        <v>9</v>
      </c>
      <c r="AS46" s="38">
        <f>IF(AR46="M",0,IF(AR46="I",2,IF(AR46="B",4,IF(AR46="E",5))))</f>
        <v>4</v>
      </c>
      <c r="AT46" s="38" t="s">
        <v>9</v>
      </c>
      <c r="AU46" s="38">
        <f>IF(AT46="M",0,IF(AT46="I",2,IF(AT46="B",4,IF(AT46="E",5))))</f>
        <v>4</v>
      </c>
      <c r="AV46" s="38" t="s">
        <v>9</v>
      </c>
      <c r="AW46" s="38">
        <f>IF(AV46="M",0,IF(AV46="I",2,IF(AV46="B",4,IF(AV46="E",5))))</f>
        <v>4</v>
      </c>
      <c r="AX46" s="38" t="s">
        <v>8</v>
      </c>
      <c r="AY46" s="38">
        <f>IF(AX46="M",0,IF(AX46="I",2,IF(AX46="B",4,IF(AX46="E",5))))</f>
        <v>2</v>
      </c>
      <c r="AZ46" s="38" t="s">
        <v>8</v>
      </c>
      <c r="BA46" s="38">
        <f>IF(AZ46="M",0,IF(AZ46="I",2,IF(AZ46="B",4,IF(AZ46="E",5))))</f>
        <v>2</v>
      </c>
      <c r="BB46" s="38" t="s">
        <v>9</v>
      </c>
      <c r="BC46" s="38">
        <f>IF(BB46="M",0,IF(BB46="I",2,IF(BB46="B",4,IF(BB46="E",5))))</f>
        <v>4</v>
      </c>
      <c r="BD46" s="38" t="s">
        <v>9</v>
      </c>
      <c r="BE46" s="38">
        <f>IF(BD46="M",0,IF(BD46="I",2,IF(BD46="B",4,IF(BD46="E",5))))</f>
        <v>4</v>
      </c>
      <c r="BF46" s="38" t="s">
        <v>9</v>
      </c>
      <c r="BG46" s="38">
        <f>IF(BF46="M",0,IF(BF46="I",2,IF(BF46="B",4,IF(BF46="E",5))))</f>
        <v>4</v>
      </c>
      <c r="BH46" s="38" t="s">
        <v>9</v>
      </c>
      <c r="BI46" s="38">
        <f>IF(BH46="M",0,IF(BH46="I",2,IF(BH46="B",4,IF(BH46="E",5))))</f>
        <v>4</v>
      </c>
      <c r="BJ46" s="38" t="s">
        <v>9</v>
      </c>
      <c r="BK46" s="38">
        <f>IF(BJ46="M",0,IF(BJ46="I",2,IF(BJ46="B",4,IF(BJ46="E",5))))</f>
        <v>4</v>
      </c>
      <c r="BL46" s="38" t="s">
        <v>9</v>
      </c>
      <c r="BM46" s="38">
        <f>IF(BL46="M",0,IF(BL46="I",2,IF(BL46="B",4,IF(BL46="E",5))))</f>
        <v>4</v>
      </c>
      <c r="BN46" s="38" t="s">
        <v>9</v>
      </c>
      <c r="BO46" s="38">
        <f>IF(BN46="M",0,IF(BN46="I",2,IF(BN46="B",4,IF(BN46="E",5))))</f>
        <v>4</v>
      </c>
      <c r="BP46" s="38" t="s">
        <v>8</v>
      </c>
      <c r="BQ46" s="38">
        <f>IF(BP46="M",0,IF(BP46="I",2,IF(BP46="B",4,IF(BP46="E",5))))</f>
        <v>2</v>
      </c>
      <c r="BR46" s="38" t="s">
        <v>9</v>
      </c>
      <c r="BS46" s="38">
        <f>IF(BR46="M",0,IF(BR46="I",2,IF(BR46="B",4,IF(BR46="E",5))))</f>
        <v>4</v>
      </c>
      <c r="BT46" s="38" t="s">
        <v>9</v>
      </c>
      <c r="BU46" s="38">
        <f>IF(BT46="M",0,IF(BT46="I",2,IF(BT46="B",4,IF(BT46="E",5))))</f>
        <v>4</v>
      </c>
      <c r="BV46" s="38" t="s">
        <v>9</v>
      </c>
      <c r="BW46" s="38">
        <f>IF(BV46="M",0,IF(BV46="I",2,IF(BV46="B",4,IF(BV46="E",5))))</f>
        <v>4</v>
      </c>
      <c r="BX46" s="38" t="s">
        <v>9</v>
      </c>
      <c r="BY46" s="38">
        <f>IF(BX46="M",0,IF(BX46="I",2,IF(BX46="B",4,IF(BX46="E",5))))</f>
        <v>4</v>
      </c>
      <c r="BZ46" s="38" t="s">
        <v>8</v>
      </c>
      <c r="CA46" s="38">
        <f>IF(BZ46="M",0,IF(BZ46="I",2,IF(BZ46="B",4,IF(BZ46="E",5))))</f>
        <v>2</v>
      </c>
      <c r="CB46" s="38" t="s">
        <v>9</v>
      </c>
      <c r="CC46" s="38">
        <f>IF(CB46="M",0,IF(CB46="I",2,IF(CB46="B",4,IF(CB46="E",5))))</f>
        <v>4</v>
      </c>
      <c r="CD46" s="38" t="s">
        <v>9</v>
      </c>
      <c r="CE46" s="38">
        <f>IF(CD46="M",0,IF(CD46="I",2,IF(CD46="B",4,IF(CD46="E",5))))</f>
        <v>4</v>
      </c>
      <c r="CF46" s="38" t="s">
        <v>9</v>
      </c>
      <c r="CG46" s="38">
        <f>IF(CF46="M",0,IF(CF46="I",2,IF(CF46="B",4,IF(CF46="E",5))))</f>
        <v>4</v>
      </c>
      <c r="CH46" s="38" t="s">
        <v>8</v>
      </c>
      <c r="CI46" s="38">
        <f>IF(CH46="M",0,IF(CH46="I",2,IF(CH46="B",4,IF(CH46="E",5))))</f>
        <v>2</v>
      </c>
      <c r="CJ46" s="38" t="s">
        <v>7</v>
      </c>
      <c r="CK46" s="38">
        <f>IF(CJ46="M",0,IF(CJ46="I",2,IF(CJ46="B",4,IF(CJ46="E",5))))</f>
        <v>0</v>
      </c>
      <c r="CL46" s="38" t="s">
        <v>9</v>
      </c>
      <c r="CM46" s="38">
        <f>IF(CL46="M",0,IF(CL46="I",2,IF(CL46="B",4,IF(CL46="E",5))))</f>
        <v>4</v>
      </c>
      <c r="CN46" s="38" t="s">
        <v>9</v>
      </c>
      <c r="CO46" s="38">
        <f>IF(CN46="M",0,IF(CN46="I",2,IF(CN46="B",4,IF(CN46="E",5))))</f>
        <v>4</v>
      </c>
      <c r="CP46" s="38" t="s">
        <v>9</v>
      </c>
      <c r="CQ46" s="38">
        <f>IF(CP46="M",0,IF(CP46="I",2,IF(CP46="B",4,IF(CP46="E",5))))</f>
        <v>4</v>
      </c>
      <c r="CR46" s="38" t="s">
        <v>9</v>
      </c>
      <c r="CS46" s="38">
        <f>IF(CR46="M",0,IF(CR46="I",2,IF(CR46="B",4,IF(CR46="E",5))))</f>
        <v>4</v>
      </c>
      <c r="CT46" s="38" t="s">
        <v>9</v>
      </c>
      <c r="CU46" s="38">
        <f>IF(CT46="M",0,IF(CT46="I",2,IF(CT46="B",4,IF(CT46="E",5))))</f>
        <v>4</v>
      </c>
      <c r="CV46" s="38" t="s">
        <v>9</v>
      </c>
      <c r="CW46" s="38">
        <f>IF(CV46="M",0,IF(CV46="I",2,IF(CV46="B",4,IF(CV46="E",5))))</f>
        <v>4</v>
      </c>
      <c r="CX46" s="38" t="s">
        <v>9</v>
      </c>
      <c r="CY46" s="38">
        <f>IF(CX46="M",0,IF(CX46="I",2,IF(CX46="B",4,IF(CX46="E",5))))</f>
        <v>4</v>
      </c>
      <c r="CZ46" s="38" t="s">
        <v>9</v>
      </c>
      <c r="DA46" s="38">
        <f>IF(CZ46="M",0,IF(CZ46="I",2,IF(CZ46="B",4,IF(CZ46="E",5))))</f>
        <v>4</v>
      </c>
      <c r="DB46" s="38" t="s">
        <v>9</v>
      </c>
      <c r="DC46" s="38">
        <f>IF(DB46="M",0,IF(DB46="I",2,IF(DB46="B",4,IF(DB46="E",5))))</f>
        <v>4</v>
      </c>
      <c r="DD46" s="38" t="s">
        <v>7</v>
      </c>
      <c r="DE46" s="38">
        <f>IF(DD46="M",0,IF(DD46="I",2,IF(DD46="B",4,IF(DD46="E",5))))</f>
        <v>0</v>
      </c>
      <c r="DF46" s="38" t="s">
        <v>8</v>
      </c>
      <c r="DG46" s="38">
        <f>IF(DF46="M",0,IF(DF46="I",2,IF(DF46="B",4,IF(DF46="E",5))))</f>
        <v>2</v>
      </c>
      <c r="DH46" s="38" t="s">
        <v>8</v>
      </c>
      <c r="DI46" s="38">
        <f>IF(DH46="M",0,IF(DH46="I",2,IF(DH46="B",4,IF(DH46="E",5))))</f>
        <v>2</v>
      </c>
      <c r="DJ46" s="38" t="s">
        <v>9</v>
      </c>
      <c r="DK46" s="38">
        <f>IF(DJ46="M",0,IF(DJ46="I",2,IF(DJ46="B",4,IF(DJ46="E",5))))</f>
        <v>4</v>
      </c>
      <c r="DL46" s="38" t="s">
        <v>9</v>
      </c>
      <c r="DM46" s="38">
        <f>IF(DL46="M",0,IF(DL46="I",2,IF(DL46="B",4,IF(DL46="E",5))))</f>
        <v>4</v>
      </c>
      <c r="DN46" s="38" t="s">
        <v>9</v>
      </c>
      <c r="DO46" s="38">
        <f>IF(DN46="M",0,IF(DN46="I",2,IF(DN46="B",4,IF(DN46="E",5))))</f>
        <v>4</v>
      </c>
      <c r="DP46" s="38" t="s">
        <v>8</v>
      </c>
      <c r="DQ46" s="38">
        <f>IF(DP46="M",0,IF(DP46="I",2,IF(DP46="B",4,IF(DP46="E",5))))</f>
        <v>2</v>
      </c>
      <c r="DR46" s="38" t="s">
        <v>9</v>
      </c>
      <c r="DS46" s="38">
        <f>IF(DR46="M",0,IF(DR46="I",2,IF(DR46="B",4,IF(DR46="E",5))))</f>
        <v>4</v>
      </c>
      <c r="DT46" s="38" t="s">
        <v>9</v>
      </c>
      <c r="DU46" s="38">
        <f>IF(DT46="M",0,IF(DT46="I",2,IF(DT46="B",4,IF(DT46="E",5))))</f>
        <v>4</v>
      </c>
      <c r="DV46" s="38" t="s">
        <v>7</v>
      </c>
      <c r="DW46" s="38">
        <f>IF(DV46="M",0,IF(DV46="I",2,IF(DV46="B",4,IF(DV46="E",5))))</f>
        <v>0</v>
      </c>
      <c r="DX46" s="38" t="s">
        <v>7</v>
      </c>
      <c r="DY46" s="38">
        <f>IF(DX46="M",0,IF(DX46="I",2,IF(DX46="B",4,IF(DX46="E",5))))</f>
        <v>0</v>
      </c>
      <c r="DZ46" s="38" t="s">
        <v>9</v>
      </c>
      <c r="EA46" s="38">
        <f>IF(DZ46="M",0,IF(DZ46="I",2,IF(DZ46="B",4,IF(DZ46="E",5))))</f>
        <v>4</v>
      </c>
      <c r="EB46" s="38" t="s">
        <v>9</v>
      </c>
      <c r="EC46" s="38">
        <f>IF(EB46="M",0,IF(EB46="I",2,IF(EB46="B",4,IF(EB46="E",5))))</f>
        <v>4</v>
      </c>
      <c r="ED46" s="38" t="s">
        <v>9</v>
      </c>
      <c r="EE46" s="38">
        <f>IF(ED46="M",0,IF(ED46="I",2,IF(ED46="B",4,IF(ED46="E",5))))</f>
        <v>4</v>
      </c>
      <c r="EF46" s="38" t="s">
        <v>9</v>
      </c>
      <c r="EG46" s="38">
        <f>IF(EF46="M",0,IF(EF46="I",2,IF(EF46="B",4,IF(EF46="E",5))))</f>
        <v>4</v>
      </c>
      <c r="EH46" s="38" t="s">
        <v>8</v>
      </c>
      <c r="EI46" s="38">
        <f>IF(EH46="M",0,IF(EH46="I",2,IF(EH46="B",4,IF(EH46="E",5))))</f>
        <v>2</v>
      </c>
      <c r="EJ46" s="38" t="s">
        <v>8</v>
      </c>
      <c r="EK46" s="38">
        <f>IF(EJ46="M",0,IF(EJ46="I",2,IF(EJ46="B",4,IF(EJ46="E",5))))</f>
        <v>2</v>
      </c>
      <c r="EL46" s="38" t="s">
        <v>9</v>
      </c>
      <c r="EM46" s="38">
        <f>IF(EL46="M",0,IF(EL46="I",2,IF(EL46="B",4,IF(EL46="E",5))))</f>
        <v>4</v>
      </c>
      <c r="EN46" s="38" t="s">
        <v>7</v>
      </c>
      <c r="EO46" s="38">
        <f>IF(EN46="M",0,IF(EN46="I",2,IF(EN46="B",4,IF(EN46="E",5))))</f>
        <v>0</v>
      </c>
      <c r="EP46" s="38" t="s">
        <v>8</v>
      </c>
      <c r="EQ46" s="38">
        <f>IF(EP46="M",0,IF(EP46="I",2,IF(EP46="B",4,IF(EP46="E",5))))</f>
        <v>2</v>
      </c>
      <c r="ER46" s="98">
        <f>+SUM(F46:EQ46)</f>
        <v>216</v>
      </c>
      <c r="ES46" s="52">
        <f>+ER46/$EV$1</f>
        <v>0.60845070422535208</v>
      </c>
      <c r="ET46" s="38" t="str">
        <f>IF(ES46&gt;60%,"Autonome","Non Autonome")</f>
        <v>Autonome</v>
      </c>
      <c r="EU46" s="5" t="str">
        <f>1&amp;"/"&amp;MONTH(D46)&amp;"/"&amp;YEAR(D46)</f>
        <v>1/6/2018</v>
      </c>
    </row>
    <row r="47" spans="1:152" ht="15.75" thickBot="1" x14ac:dyDescent="0.3">
      <c r="A47" s="35" t="s">
        <v>24</v>
      </c>
      <c r="B47" s="35" t="s">
        <v>47</v>
      </c>
      <c r="C47" s="35" t="s">
        <v>36</v>
      </c>
      <c r="D47" s="96">
        <v>43276</v>
      </c>
      <c r="E47" s="35" t="s">
        <v>29</v>
      </c>
      <c r="F47" s="38" t="s">
        <v>9</v>
      </c>
      <c r="G47" s="38">
        <f>IF(F47="M",0,IF(F47="I",2,IF(F47="B",4,IF(F47="E",5))))</f>
        <v>4</v>
      </c>
      <c r="H47" s="38" t="s">
        <v>8</v>
      </c>
      <c r="I47" s="38">
        <f>IF(H47="M",0,IF(H47="I",2,IF(H47="B",4,IF(H47="E",5))))</f>
        <v>2</v>
      </c>
      <c r="J47" s="38" t="s">
        <v>9</v>
      </c>
      <c r="K47" s="38">
        <f>IF(J47="M",0,IF(J47="I",2,IF(J47="B",4,IF(J47="E",5))))</f>
        <v>4</v>
      </c>
      <c r="L47" s="38" t="s">
        <v>7</v>
      </c>
      <c r="M47" s="38">
        <f>IF(L47="M",0,IF(L47="I",2,IF(L47="B",4,IF(L47="E",5))))</f>
        <v>0</v>
      </c>
      <c r="N47" s="38" t="s">
        <v>9</v>
      </c>
      <c r="O47" s="38">
        <f>IF(N47="M",0,IF(N47="I",2,IF(N47="B",4,IF(N47="E",5))))</f>
        <v>4</v>
      </c>
      <c r="P47" s="38" t="s">
        <v>7</v>
      </c>
      <c r="Q47" s="38">
        <f>IF(P47="M",0,IF(P47="I",2,IF(P47="B",4,IF(P47="E",5))))</f>
        <v>0</v>
      </c>
      <c r="R47" s="38" t="s">
        <v>9</v>
      </c>
      <c r="S47" s="38">
        <f>IF(R47="M",0,IF(R47="I",2,IF(R47="B",4,IF(R47="E",5))))</f>
        <v>4</v>
      </c>
      <c r="T47" s="38" t="s">
        <v>9</v>
      </c>
      <c r="U47" s="38">
        <f>IF(T47="M",0,IF(T47="I",2,IF(T47="B",4,IF(T47="E",5))))</f>
        <v>4</v>
      </c>
      <c r="V47" s="38" t="s">
        <v>8</v>
      </c>
      <c r="W47" s="38">
        <f>IF(V47="M",0,IF(V47="I",2,IF(V47="B",4,IF(V47="E",5))))</f>
        <v>2</v>
      </c>
      <c r="X47" s="38" t="s">
        <v>9</v>
      </c>
      <c r="Y47" s="38">
        <f>IF(X47="M",0,IF(X47="I",2,IF(X47="B",4,IF(X47="E",5))))</f>
        <v>4</v>
      </c>
      <c r="Z47" s="38" t="s">
        <v>9</v>
      </c>
      <c r="AA47" s="38">
        <f>IF(Z47="M",0,IF(Z47="I",2,IF(Z47="B",4,IF(Z47="E",5))))</f>
        <v>4</v>
      </c>
      <c r="AB47" s="38" t="s">
        <v>8</v>
      </c>
      <c r="AC47" s="38">
        <f>IF(AB47="M",0,IF(AB47="I",2,IF(AB47="B",4,IF(AB47="E",5))))</f>
        <v>2</v>
      </c>
      <c r="AD47" s="38" t="s">
        <v>9</v>
      </c>
      <c r="AE47" s="38">
        <f>IF(AD47="M",0,IF(AD47="I",2,IF(AD47="B",4,IF(AD47="E",5))))</f>
        <v>4</v>
      </c>
      <c r="AF47" s="38" t="s">
        <v>9</v>
      </c>
      <c r="AG47" s="38">
        <f>IF(AF47="M",0,IF(AF47="I",2,IF(AF47="B",4,IF(AF47="E",5))))</f>
        <v>4</v>
      </c>
      <c r="AH47" s="38" t="s">
        <v>9</v>
      </c>
      <c r="AI47" s="38">
        <f>IF(AH47="M",0,IF(AH47="I",2,IF(AH47="B",4,IF(AH47="E",5))))</f>
        <v>4</v>
      </c>
      <c r="AJ47" s="38" t="s">
        <v>8</v>
      </c>
      <c r="AK47" s="38">
        <f>IF(AJ47="M",0,IF(AJ47="I",2,IF(AJ47="B",4,IF(AJ47="E",5))))</f>
        <v>2</v>
      </c>
      <c r="AL47" s="38" t="s">
        <v>7</v>
      </c>
      <c r="AM47" s="38">
        <f>IF(AL47="M",0,IF(AL47="I",2,IF(AL47="B",4,IF(AL47="E",5))))</f>
        <v>0</v>
      </c>
      <c r="AN47" s="38" t="s">
        <v>8</v>
      </c>
      <c r="AO47" s="38">
        <f>IF(AN47="M",0,IF(AN47="I",2,IF(AN47="B",4,IF(AN47="E",5))))</f>
        <v>2</v>
      </c>
      <c r="AP47" s="38" t="s">
        <v>9</v>
      </c>
      <c r="AQ47" s="38">
        <f>IF(AP47="M",0,IF(AP47="I",2,IF(AP47="B",4,IF(AP47="E",5))))</f>
        <v>4</v>
      </c>
      <c r="AR47" s="38" t="s">
        <v>9</v>
      </c>
      <c r="AS47" s="38">
        <f>IF(AR47="M",0,IF(AR47="I",2,IF(AR47="B",4,IF(AR47="E",5))))</f>
        <v>4</v>
      </c>
      <c r="AT47" s="38" t="s">
        <v>9</v>
      </c>
      <c r="AU47" s="38">
        <f>IF(AT47="M",0,IF(AT47="I",2,IF(AT47="B",4,IF(AT47="E",5))))</f>
        <v>4</v>
      </c>
      <c r="AV47" s="38" t="s">
        <v>9</v>
      </c>
      <c r="AW47" s="38">
        <f>IF(AV47="M",0,IF(AV47="I",2,IF(AV47="B",4,IF(AV47="E",5))))</f>
        <v>4</v>
      </c>
      <c r="AX47" s="38" t="s">
        <v>9</v>
      </c>
      <c r="AY47" s="38">
        <f>IF(AX47="M",0,IF(AX47="I",2,IF(AX47="B",4,IF(AX47="E",5))))</f>
        <v>4</v>
      </c>
      <c r="AZ47" s="38" t="s">
        <v>8</v>
      </c>
      <c r="BA47" s="38">
        <f>IF(AZ47="M",0,IF(AZ47="I",2,IF(AZ47="B",4,IF(AZ47="E",5))))</f>
        <v>2</v>
      </c>
      <c r="BB47" s="38" t="s">
        <v>9</v>
      </c>
      <c r="BC47" s="38">
        <f>IF(BB47="M",0,IF(BB47="I",2,IF(BB47="B",4,IF(BB47="E",5))))</f>
        <v>4</v>
      </c>
      <c r="BD47" s="38" t="s">
        <v>9</v>
      </c>
      <c r="BE47" s="38">
        <f>IF(BD47="M",0,IF(BD47="I",2,IF(BD47="B",4,IF(BD47="E",5))))</f>
        <v>4</v>
      </c>
      <c r="BF47" s="38" t="s">
        <v>7</v>
      </c>
      <c r="BG47" s="38">
        <f>IF(BF47="M",0,IF(BF47="I",2,IF(BF47="B",4,IF(BF47="E",5))))</f>
        <v>0</v>
      </c>
      <c r="BH47" s="38" t="s">
        <v>9</v>
      </c>
      <c r="BI47" s="38">
        <f>IF(BH47="M",0,IF(BH47="I",2,IF(BH47="B",4,IF(BH47="E",5))))</f>
        <v>4</v>
      </c>
      <c r="BJ47" s="38" t="s">
        <v>9</v>
      </c>
      <c r="BK47" s="38">
        <f>IF(BJ47="M",0,IF(BJ47="I",2,IF(BJ47="B",4,IF(BJ47="E",5))))</f>
        <v>4</v>
      </c>
      <c r="BL47" s="38" t="s">
        <v>9</v>
      </c>
      <c r="BM47" s="38">
        <f>IF(BL47="M",0,IF(BL47="I",2,IF(BL47="B",4,IF(BL47="E",5))))</f>
        <v>4</v>
      </c>
      <c r="BN47" s="38" t="s">
        <v>9</v>
      </c>
      <c r="BO47" s="38">
        <f>IF(BN47="M",0,IF(BN47="I",2,IF(BN47="B",4,IF(BN47="E",5))))</f>
        <v>4</v>
      </c>
      <c r="BP47" s="38" t="s">
        <v>9</v>
      </c>
      <c r="BQ47" s="38">
        <f>IF(BP47="M",0,IF(BP47="I",2,IF(BP47="B",4,IF(BP47="E",5))))</f>
        <v>4</v>
      </c>
      <c r="BR47" s="38" t="s">
        <v>9</v>
      </c>
      <c r="BS47" s="38">
        <f>IF(BR47="M",0,IF(BR47="I",2,IF(BR47="B",4,IF(BR47="E",5))))</f>
        <v>4</v>
      </c>
      <c r="BT47" s="38" t="s">
        <v>9</v>
      </c>
      <c r="BU47" s="38">
        <f>IF(BT47="M",0,IF(BT47="I",2,IF(BT47="B",4,IF(BT47="E",5))))</f>
        <v>4</v>
      </c>
      <c r="BV47" s="38" t="s">
        <v>9</v>
      </c>
      <c r="BW47" s="38">
        <f>IF(BV47="M",0,IF(BV47="I",2,IF(BV47="B",4,IF(BV47="E",5))))</f>
        <v>4</v>
      </c>
      <c r="BX47" s="38" t="s">
        <v>9</v>
      </c>
      <c r="BY47" s="38">
        <f>IF(BX47="M",0,IF(BX47="I",2,IF(BX47="B",4,IF(BX47="E",5))))</f>
        <v>4</v>
      </c>
      <c r="BZ47" s="38" t="s">
        <v>9</v>
      </c>
      <c r="CA47" s="38">
        <f>IF(BZ47="M",0,IF(BZ47="I",2,IF(BZ47="B",4,IF(BZ47="E",5))))</f>
        <v>4</v>
      </c>
      <c r="CB47" s="38" t="s">
        <v>9</v>
      </c>
      <c r="CC47" s="38">
        <f>IF(CB47="M",0,IF(CB47="I",2,IF(CB47="B",4,IF(CB47="E",5))))</f>
        <v>4</v>
      </c>
      <c r="CD47" s="38" t="s">
        <v>9</v>
      </c>
      <c r="CE47" s="38">
        <f>IF(CD47="M",0,IF(CD47="I",2,IF(CD47="B",4,IF(CD47="E",5))))</f>
        <v>4</v>
      </c>
      <c r="CF47" s="38" t="s">
        <v>7</v>
      </c>
      <c r="CG47" s="38">
        <f>IF(CF47="M",0,IF(CF47="I",2,IF(CF47="B",4,IF(CF47="E",5))))</f>
        <v>0</v>
      </c>
      <c r="CH47" s="38" t="s">
        <v>9</v>
      </c>
      <c r="CI47" s="38">
        <f>IF(CH47="M",0,IF(CH47="I",2,IF(CH47="B",4,IF(CH47="E",5))))</f>
        <v>4</v>
      </c>
      <c r="CJ47" s="38" t="s">
        <v>7</v>
      </c>
      <c r="CK47" s="38">
        <f>IF(CJ47="M",0,IF(CJ47="I",2,IF(CJ47="B",4,IF(CJ47="E",5))))</f>
        <v>0</v>
      </c>
      <c r="CL47" s="38" t="s">
        <v>9</v>
      </c>
      <c r="CM47" s="38">
        <f>IF(CL47="M",0,IF(CL47="I",2,IF(CL47="B",4,IF(CL47="E",5))))</f>
        <v>4</v>
      </c>
      <c r="CN47" s="38" t="s">
        <v>9</v>
      </c>
      <c r="CO47" s="38">
        <f>IF(CN47="M",0,IF(CN47="I",2,IF(CN47="B",4,IF(CN47="E",5))))</f>
        <v>4</v>
      </c>
      <c r="CP47" s="38" t="s">
        <v>9</v>
      </c>
      <c r="CQ47" s="38">
        <f>IF(CP47="M",0,IF(CP47="I",2,IF(CP47="B",4,IF(CP47="E",5))))</f>
        <v>4</v>
      </c>
      <c r="CR47" s="38" t="s">
        <v>9</v>
      </c>
      <c r="CS47" s="38">
        <f>IF(CR47="M",0,IF(CR47="I",2,IF(CR47="B",4,IF(CR47="E",5))))</f>
        <v>4</v>
      </c>
      <c r="CT47" s="38" t="s">
        <v>9</v>
      </c>
      <c r="CU47" s="38">
        <f>IF(CT47="M",0,IF(CT47="I",2,IF(CT47="B",4,IF(CT47="E",5))))</f>
        <v>4</v>
      </c>
      <c r="CV47" s="38" t="s">
        <v>8</v>
      </c>
      <c r="CW47" s="38">
        <f>IF(CV47="M",0,IF(CV47="I",2,IF(CV47="B",4,IF(CV47="E",5))))</f>
        <v>2</v>
      </c>
      <c r="CX47" s="38" t="s">
        <v>9</v>
      </c>
      <c r="CY47" s="38">
        <f>IF(CX47="M",0,IF(CX47="I",2,IF(CX47="B",4,IF(CX47="E",5))))</f>
        <v>4</v>
      </c>
      <c r="CZ47" s="38" t="s">
        <v>9</v>
      </c>
      <c r="DA47" s="38">
        <f>IF(CZ47="M",0,IF(CZ47="I",2,IF(CZ47="B",4,IF(CZ47="E",5))))</f>
        <v>4</v>
      </c>
      <c r="DB47" s="38" t="s">
        <v>9</v>
      </c>
      <c r="DC47" s="38">
        <f>IF(DB47="M",0,IF(DB47="I",2,IF(DB47="B",4,IF(DB47="E",5))))</f>
        <v>4</v>
      </c>
      <c r="DD47" s="38" t="s">
        <v>7</v>
      </c>
      <c r="DE47" s="38">
        <f>IF(DD47="M",0,IF(DD47="I",2,IF(DD47="B",4,IF(DD47="E",5))))</f>
        <v>0</v>
      </c>
      <c r="DF47" s="38" t="s">
        <v>9</v>
      </c>
      <c r="DG47" s="38">
        <f>IF(DF47="M",0,IF(DF47="I",2,IF(DF47="B",4,IF(DF47="E",5))))</f>
        <v>4</v>
      </c>
      <c r="DH47" s="38" t="s">
        <v>8</v>
      </c>
      <c r="DI47" s="38">
        <f>IF(DH47="M",0,IF(DH47="I",2,IF(DH47="B",4,IF(DH47="E",5))))</f>
        <v>2</v>
      </c>
      <c r="DJ47" s="38" t="s">
        <v>9</v>
      </c>
      <c r="DK47" s="38">
        <f>IF(DJ47="M",0,IF(DJ47="I",2,IF(DJ47="B",4,IF(DJ47="E",5))))</f>
        <v>4</v>
      </c>
      <c r="DL47" s="38" t="s">
        <v>9</v>
      </c>
      <c r="DM47" s="38">
        <f>IF(DL47="M",0,IF(DL47="I",2,IF(DL47="B",4,IF(DL47="E",5))))</f>
        <v>4</v>
      </c>
      <c r="DN47" s="38" t="s">
        <v>8</v>
      </c>
      <c r="DO47" s="38">
        <f>IF(DN47="M",0,IF(DN47="I",2,IF(DN47="B",4,IF(DN47="E",5))))</f>
        <v>2</v>
      </c>
      <c r="DP47" s="38" t="s">
        <v>8</v>
      </c>
      <c r="DQ47" s="38">
        <f>IF(DP47="M",0,IF(DP47="I",2,IF(DP47="B",4,IF(DP47="E",5))))</f>
        <v>2</v>
      </c>
      <c r="DR47" s="38" t="s">
        <v>9</v>
      </c>
      <c r="DS47" s="38">
        <f>IF(DR47="M",0,IF(DR47="I",2,IF(DR47="B",4,IF(DR47="E",5))))</f>
        <v>4</v>
      </c>
      <c r="DT47" s="38" t="s">
        <v>9</v>
      </c>
      <c r="DU47" s="38">
        <f>IF(DT47="M",0,IF(DT47="I",2,IF(DT47="B",4,IF(DT47="E",5))))</f>
        <v>4</v>
      </c>
      <c r="DV47" s="38" t="s">
        <v>7</v>
      </c>
      <c r="DW47" s="38">
        <f>IF(DV47="M",0,IF(DV47="I",2,IF(DV47="B",4,IF(DV47="E",5))))</f>
        <v>0</v>
      </c>
      <c r="DX47" s="38" t="s">
        <v>7</v>
      </c>
      <c r="DY47" s="38">
        <f>IF(DX47="M",0,IF(DX47="I",2,IF(DX47="B",4,IF(DX47="E",5))))</f>
        <v>0</v>
      </c>
      <c r="DZ47" s="38" t="s">
        <v>8</v>
      </c>
      <c r="EA47" s="38">
        <f>IF(DZ47="M",0,IF(DZ47="I",2,IF(DZ47="B",4,IF(DZ47="E",5))))</f>
        <v>2</v>
      </c>
      <c r="EB47" s="38" t="s">
        <v>7</v>
      </c>
      <c r="EC47" s="38">
        <f>IF(EB47="M",0,IF(EB47="I",2,IF(EB47="B",4,IF(EB47="E",5))))</f>
        <v>0</v>
      </c>
      <c r="ED47" s="38" t="s">
        <v>9</v>
      </c>
      <c r="EE47" s="38">
        <f>IF(ED47="M",0,IF(ED47="I",2,IF(ED47="B",4,IF(ED47="E",5))))</f>
        <v>4</v>
      </c>
      <c r="EF47" s="38" t="s">
        <v>9</v>
      </c>
      <c r="EG47" s="38">
        <f>IF(EF47="M",0,IF(EF47="I",2,IF(EF47="B",4,IF(EF47="E",5))))</f>
        <v>4</v>
      </c>
      <c r="EH47" s="38" t="s">
        <v>9</v>
      </c>
      <c r="EI47" s="38">
        <f>IF(EH47="M",0,IF(EH47="I",2,IF(EH47="B",4,IF(EH47="E",5))))</f>
        <v>4</v>
      </c>
      <c r="EJ47" s="38" t="s">
        <v>9</v>
      </c>
      <c r="EK47" s="38">
        <f>IF(EJ47="M",0,IF(EJ47="I",2,IF(EJ47="B",4,IF(EJ47="E",5))))</f>
        <v>4</v>
      </c>
      <c r="EL47" s="38" t="s">
        <v>9</v>
      </c>
      <c r="EM47" s="38">
        <f>IF(EL47="M",0,IF(EL47="I",2,IF(EL47="B",4,IF(EL47="E",5))))</f>
        <v>4</v>
      </c>
      <c r="EN47" s="38" t="s">
        <v>7</v>
      </c>
      <c r="EO47" s="38">
        <f>IF(EN47="M",0,IF(EN47="I",2,IF(EN47="B",4,IF(EN47="E",5))))</f>
        <v>0</v>
      </c>
      <c r="EP47" s="38" t="s">
        <v>9</v>
      </c>
      <c r="EQ47" s="38">
        <f>IF(EP47="M",0,IF(EP47="I",2,IF(EP47="B",4,IF(EP47="E",5))))</f>
        <v>4</v>
      </c>
      <c r="ER47" s="98">
        <f>+SUM(F47:EQ47)</f>
        <v>218</v>
      </c>
      <c r="ES47" s="52">
        <f>+ER47/$EV$1</f>
        <v>0.61408450704225348</v>
      </c>
      <c r="ET47" s="38" t="str">
        <f>IF(ES47&gt;60%,"Autonome","Non Autonome")</f>
        <v>Autonome</v>
      </c>
      <c r="EU47" s="5" t="str">
        <f>1&amp;"/"&amp;MONTH(D47)&amp;"/"&amp;YEAR(D47)</f>
        <v>1/6/2018</v>
      </c>
    </row>
    <row r="48" spans="1:152" ht="15.75" thickBot="1" x14ac:dyDescent="0.3">
      <c r="A48" s="35" t="s">
        <v>5</v>
      </c>
      <c r="B48" s="35" t="s">
        <v>54</v>
      </c>
      <c r="C48" s="35" t="s">
        <v>11</v>
      </c>
      <c r="D48" s="96">
        <v>43276</v>
      </c>
      <c r="E48" s="35" t="s">
        <v>12</v>
      </c>
      <c r="F48" s="38" t="s">
        <v>9</v>
      </c>
      <c r="G48" s="38">
        <f>IF(F48="M",0,IF(F48="I",2,IF(F48="B",4,IF(F48="E",5))))</f>
        <v>4</v>
      </c>
      <c r="H48" s="38" t="s">
        <v>9</v>
      </c>
      <c r="I48" s="38">
        <f>IF(H48="M",0,IF(H48="I",2,IF(H48="B",4,IF(H48="E",5))))</f>
        <v>4</v>
      </c>
      <c r="J48" s="38" t="s">
        <v>9</v>
      </c>
      <c r="K48" s="38">
        <f>IF(J48="M",0,IF(J48="I",2,IF(J48="B",4,IF(J48="E",5))))</f>
        <v>4</v>
      </c>
      <c r="L48" s="38" t="s">
        <v>9</v>
      </c>
      <c r="M48" s="38">
        <f>IF(L48="M",0,IF(L48="I",2,IF(L48="B",4,IF(L48="E",5))))</f>
        <v>4</v>
      </c>
      <c r="N48" s="38" t="s">
        <v>8</v>
      </c>
      <c r="O48" s="38">
        <f>IF(N48="M",0,IF(N48="I",2,IF(N48="B",4,IF(N48="E",5))))</f>
        <v>2</v>
      </c>
      <c r="P48" s="38" t="s">
        <v>7</v>
      </c>
      <c r="Q48" s="38">
        <f>IF(P48="M",0,IF(P48="I",2,IF(P48="B",4,IF(P48="E",5))))</f>
        <v>0</v>
      </c>
      <c r="R48" s="38" t="s">
        <v>9</v>
      </c>
      <c r="S48" s="38">
        <f>IF(R48="M",0,IF(R48="I",2,IF(R48="B",4,IF(R48="E",5))))</f>
        <v>4</v>
      </c>
      <c r="T48" s="38" t="s">
        <v>9</v>
      </c>
      <c r="U48" s="38">
        <f>IF(T48="M",0,IF(T48="I",2,IF(T48="B",4,IF(T48="E",5))))</f>
        <v>4</v>
      </c>
      <c r="V48" s="38" t="s">
        <v>9</v>
      </c>
      <c r="W48" s="38">
        <f>IF(V48="M",0,IF(V48="I",2,IF(V48="B",4,IF(V48="E",5))))</f>
        <v>4</v>
      </c>
      <c r="X48" s="38" t="s">
        <v>9</v>
      </c>
      <c r="Y48" s="38">
        <f>IF(X48="M",0,IF(X48="I",2,IF(X48="B",4,IF(X48="E",5))))</f>
        <v>4</v>
      </c>
      <c r="Z48" s="38" t="s">
        <v>8</v>
      </c>
      <c r="AA48" s="38">
        <f>IF(Z48="M",0,IF(Z48="I",2,IF(Z48="B",4,IF(Z48="E",5))))</f>
        <v>2</v>
      </c>
      <c r="AB48" s="38" t="s">
        <v>7</v>
      </c>
      <c r="AC48" s="38">
        <f>IF(AB48="M",0,IF(AB48="I",2,IF(AB48="B",4,IF(AB48="E",5))))</f>
        <v>0</v>
      </c>
      <c r="AD48" s="38" t="s">
        <v>9</v>
      </c>
      <c r="AE48" s="38">
        <f>IF(AD48="M",0,IF(AD48="I",2,IF(AD48="B",4,IF(AD48="E",5))))</f>
        <v>4</v>
      </c>
      <c r="AF48" s="38" t="s">
        <v>9</v>
      </c>
      <c r="AG48" s="38">
        <f>IF(AF48="M",0,IF(AF48="I",2,IF(AF48="B",4,IF(AF48="E",5))))</f>
        <v>4</v>
      </c>
      <c r="AH48" s="38" t="s">
        <v>9</v>
      </c>
      <c r="AI48" s="38">
        <f>IF(AH48="M",0,IF(AH48="I",2,IF(AH48="B",4,IF(AH48="E",5))))</f>
        <v>4</v>
      </c>
      <c r="AJ48" s="38" t="s">
        <v>8</v>
      </c>
      <c r="AK48" s="38">
        <f>IF(AJ48="M",0,IF(AJ48="I",2,IF(AJ48="B",4,IF(AJ48="E",5))))</f>
        <v>2</v>
      </c>
      <c r="AL48" s="38" t="s">
        <v>7</v>
      </c>
      <c r="AM48" s="38">
        <f>IF(AL48="M",0,IF(AL48="I",2,IF(AL48="B",4,IF(AL48="E",5))))</f>
        <v>0</v>
      </c>
      <c r="AN48" s="38" t="s">
        <v>7</v>
      </c>
      <c r="AO48" s="38">
        <f>IF(AN48="M",0,IF(AN48="I",2,IF(AN48="B",4,IF(AN48="E",5))))</f>
        <v>0</v>
      </c>
      <c r="AP48" s="38" t="s">
        <v>9</v>
      </c>
      <c r="AQ48" s="38">
        <f>IF(AP48="M",0,IF(AP48="I",2,IF(AP48="B",4,IF(AP48="E",5))))</f>
        <v>4</v>
      </c>
      <c r="AR48" s="38" t="s">
        <v>9</v>
      </c>
      <c r="AS48" s="38">
        <f>IF(AR48="M",0,IF(AR48="I",2,IF(AR48="B",4,IF(AR48="E",5))))</f>
        <v>4</v>
      </c>
      <c r="AT48" s="38" t="s">
        <v>9</v>
      </c>
      <c r="AU48" s="38">
        <f>IF(AT48="M",0,IF(AT48="I",2,IF(AT48="B",4,IF(AT48="E",5))))</f>
        <v>4</v>
      </c>
      <c r="AV48" s="38" t="s">
        <v>9</v>
      </c>
      <c r="AW48" s="38">
        <f>IF(AV48="M",0,IF(AV48="I",2,IF(AV48="B",4,IF(AV48="E",5))))</f>
        <v>4</v>
      </c>
      <c r="AX48" s="38" t="s">
        <v>8</v>
      </c>
      <c r="AY48" s="38">
        <f>IF(AX48="M",0,IF(AX48="I",2,IF(AX48="B",4,IF(AX48="E",5))))</f>
        <v>2</v>
      </c>
      <c r="AZ48" s="38" t="s">
        <v>8</v>
      </c>
      <c r="BA48" s="38">
        <f>IF(AZ48="M",0,IF(AZ48="I",2,IF(AZ48="B",4,IF(AZ48="E",5))))</f>
        <v>2</v>
      </c>
      <c r="BB48" s="38" t="s">
        <v>9</v>
      </c>
      <c r="BC48" s="38">
        <f>IF(BB48="M",0,IF(BB48="I",2,IF(BB48="B",4,IF(BB48="E",5))))</f>
        <v>4</v>
      </c>
      <c r="BD48" s="38" t="s">
        <v>9</v>
      </c>
      <c r="BE48" s="38">
        <f>IF(BD48="M",0,IF(BD48="I",2,IF(BD48="B",4,IF(BD48="E",5))))</f>
        <v>4</v>
      </c>
      <c r="BF48" s="38" t="s">
        <v>7</v>
      </c>
      <c r="BG48" s="38">
        <f>IF(BF48="M",0,IF(BF48="I",2,IF(BF48="B",4,IF(BF48="E",5))))</f>
        <v>0</v>
      </c>
      <c r="BH48" s="38" t="s">
        <v>8</v>
      </c>
      <c r="BI48" s="38">
        <f>IF(BH48="M",0,IF(BH48="I",2,IF(BH48="B",4,IF(BH48="E",5))))</f>
        <v>2</v>
      </c>
      <c r="BJ48" s="38" t="s">
        <v>8</v>
      </c>
      <c r="BK48" s="38">
        <f>IF(BJ48="M",0,IF(BJ48="I",2,IF(BJ48="B",4,IF(BJ48="E",5))))</f>
        <v>2</v>
      </c>
      <c r="BL48" s="38" t="s">
        <v>8</v>
      </c>
      <c r="BM48" s="38">
        <f>IF(BL48="M",0,IF(BL48="I",2,IF(BL48="B",4,IF(BL48="E",5))))</f>
        <v>2</v>
      </c>
      <c r="BN48" s="38" t="s">
        <v>8</v>
      </c>
      <c r="BO48" s="38">
        <f>IF(BN48="M",0,IF(BN48="I",2,IF(BN48="B",4,IF(BN48="E",5))))</f>
        <v>2</v>
      </c>
      <c r="BP48" s="38" t="s">
        <v>8</v>
      </c>
      <c r="BQ48" s="38">
        <f>IF(BP48="M",0,IF(BP48="I",2,IF(BP48="B",4,IF(BP48="E",5))))</f>
        <v>2</v>
      </c>
      <c r="BR48" s="38" t="s">
        <v>8</v>
      </c>
      <c r="BS48" s="38">
        <f>IF(BR48="M",0,IF(BR48="I",2,IF(BR48="B",4,IF(BR48="E",5))))</f>
        <v>2</v>
      </c>
      <c r="BT48" s="38" t="s">
        <v>8</v>
      </c>
      <c r="BU48" s="38">
        <f>IF(BT48="M",0,IF(BT48="I",2,IF(BT48="B",4,IF(BT48="E",5))))</f>
        <v>2</v>
      </c>
      <c r="BV48" s="38" t="s">
        <v>8</v>
      </c>
      <c r="BW48" s="38">
        <f>IF(BV48="M",0,IF(BV48="I",2,IF(BV48="B",4,IF(BV48="E",5))))</f>
        <v>2</v>
      </c>
      <c r="BX48" s="38" t="s">
        <v>9</v>
      </c>
      <c r="BY48" s="38">
        <f>IF(BX48="M",0,IF(BX48="I",2,IF(BX48="B",4,IF(BX48="E",5))))</f>
        <v>4</v>
      </c>
      <c r="BZ48" s="38" t="s">
        <v>9</v>
      </c>
      <c r="CA48" s="38">
        <f>IF(BZ48="M",0,IF(BZ48="I",2,IF(BZ48="B",4,IF(BZ48="E",5))))</f>
        <v>4</v>
      </c>
      <c r="CB48" s="38" t="s">
        <v>9</v>
      </c>
      <c r="CC48" s="38">
        <f>IF(CB48="M",0,IF(CB48="I",2,IF(CB48="B",4,IF(CB48="E",5))))</f>
        <v>4</v>
      </c>
      <c r="CD48" s="38" t="s">
        <v>9</v>
      </c>
      <c r="CE48" s="38">
        <f>IF(CD48="M",0,IF(CD48="I",2,IF(CD48="B",4,IF(CD48="E",5))))</f>
        <v>4</v>
      </c>
      <c r="CF48" s="38" t="s">
        <v>9</v>
      </c>
      <c r="CG48" s="38">
        <f>IF(CF48="M",0,IF(CF48="I",2,IF(CF48="B",4,IF(CF48="E",5))))</f>
        <v>4</v>
      </c>
      <c r="CH48" s="38" t="s">
        <v>9</v>
      </c>
      <c r="CI48" s="38">
        <f>IF(CH48="M",0,IF(CH48="I",2,IF(CH48="B",4,IF(CH48="E",5))))</f>
        <v>4</v>
      </c>
      <c r="CJ48" s="38" t="s">
        <v>8</v>
      </c>
      <c r="CK48" s="38">
        <f>IF(CJ48="M",0,IF(CJ48="I",2,IF(CJ48="B",4,IF(CJ48="E",5))))</f>
        <v>2</v>
      </c>
      <c r="CL48" s="38" t="s">
        <v>7</v>
      </c>
      <c r="CM48" s="38">
        <f>IF(CL48="M",0,IF(CL48="I",2,IF(CL48="B",4,IF(CL48="E",5))))</f>
        <v>0</v>
      </c>
      <c r="CN48" s="38" t="s">
        <v>8</v>
      </c>
      <c r="CO48" s="38">
        <f>IF(CN48="M",0,IF(CN48="I",2,IF(CN48="B",4,IF(CN48="E",5))))</f>
        <v>2</v>
      </c>
      <c r="CP48" s="38" t="s">
        <v>8</v>
      </c>
      <c r="CQ48" s="38">
        <f>IF(CP48="M",0,IF(CP48="I",2,IF(CP48="B",4,IF(CP48="E",5))))</f>
        <v>2</v>
      </c>
      <c r="CR48" s="38" t="s">
        <v>8</v>
      </c>
      <c r="CS48" s="38">
        <f>IF(CR48="M",0,IF(CR48="I",2,IF(CR48="B",4,IF(CR48="E",5))))</f>
        <v>2</v>
      </c>
      <c r="CT48" s="38" t="s">
        <v>8</v>
      </c>
      <c r="CU48" s="38">
        <f>IF(CT48="M",0,IF(CT48="I",2,IF(CT48="B",4,IF(CT48="E",5))))</f>
        <v>2</v>
      </c>
      <c r="CV48" s="38" t="s">
        <v>8</v>
      </c>
      <c r="CW48" s="38">
        <f>IF(CV48="M",0,IF(CV48="I",2,IF(CV48="B",4,IF(CV48="E",5))))</f>
        <v>2</v>
      </c>
      <c r="CX48" s="38" t="s">
        <v>8</v>
      </c>
      <c r="CY48" s="38">
        <f>IF(CX48="M",0,IF(CX48="I",2,IF(CX48="B",4,IF(CX48="E",5))))</f>
        <v>2</v>
      </c>
      <c r="CZ48" s="38" t="s">
        <v>8</v>
      </c>
      <c r="DA48" s="38">
        <f>IF(CZ48="M",0,IF(CZ48="I",2,IF(CZ48="B",4,IF(CZ48="E",5))))</f>
        <v>2</v>
      </c>
      <c r="DB48" s="38" t="s">
        <v>8</v>
      </c>
      <c r="DC48" s="38">
        <f>IF(DB48="M",0,IF(DB48="I",2,IF(DB48="B",4,IF(DB48="E",5))))</f>
        <v>2</v>
      </c>
      <c r="DD48" s="38" t="s">
        <v>8</v>
      </c>
      <c r="DE48" s="38">
        <f>IF(DD48="M",0,IF(DD48="I",2,IF(DD48="B",4,IF(DD48="E",5))))</f>
        <v>2</v>
      </c>
      <c r="DF48" s="38" t="s">
        <v>9</v>
      </c>
      <c r="DG48" s="38">
        <f>IF(DF48="M",0,IF(DF48="I",2,IF(DF48="B",4,IF(DF48="E",5))))</f>
        <v>4</v>
      </c>
      <c r="DH48" s="38" t="s">
        <v>9</v>
      </c>
      <c r="DI48" s="38">
        <f>IF(DH48="M",0,IF(DH48="I",2,IF(DH48="B",4,IF(DH48="E",5))))</f>
        <v>4</v>
      </c>
      <c r="DJ48" s="38" t="s">
        <v>9</v>
      </c>
      <c r="DK48" s="38">
        <f>IF(DJ48="M",0,IF(DJ48="I",2,IF(DJ48="B",4,IF(DJ48="E",5))))</f>
        <v>4</v>
      </c>
      <c r="DL48" s="38" t="s">
        <v>8</v>
      </c>
      <c r="DM48" s="38">
        <f>IF(DL48="M",0,IF(DL48="I",2,IF(DL48="B",4,IF(DL48="E",5))))</f>
        <v>2</v>
      </c>
      <c r="DN48" s="38" t="s">
        <v>8</v>
      </c>
      <c r="DO48" s="38">
        <f>IF(DN48="M",0,IF(DN48="I",2,IF(DN48="B",4,IF(DN48="E",5))))</f>
        <v>2</v>
      </c>
      <c r="DP48" s="38" t="s">
        <v>9</v>
      </c>
      <c r="DQ48" s="38">
        <f>IF(DP48="M",0,IF(DP48="I",2,IF(DP48="B",4,IF(DP48="E",5))))</f>
        <v>4</v>
      </c>
      <c r="DR48" s="38" t="s">
        <v>7</v>
      </c>
      <c r="DS48" s="38">
        <f>IF(DR48="M",0,IF(DR48="I",2,IF(DR48="B",4,IF(DR48="E",5))))</f>
        <v>0</v>
      </c>
      <c r="DT48" s="38" t="s">
        <v>7</v>
      </c>
      <c r="DU48" s="38">
        <f>IF(DT48="M",0,IF(DT48="I",2,IF(DT48="B",4,IF(DT48="E",5))))</f>
        <v>0</v>
      </c>
      <c r="DV48" s="38" t="s">
        <v>9</v>
      </c>
      <c r="DW48" s="38">
        <f>IF(DV48="M",0,IF(DV48="I",2,IF(DV48="B",4,IF(DV48="E",5))))</f>
        <v>4</v>
      </c>
      <c r="DX48" s="38" t="s">
        <v>8</v>
      </c>
      <c r="DY48" s="38">
        <f>IF(DX48="M",0,IF(DX48="I",2,IF(DX48="B",4,IF(DX48="E",5))))</f>
        <v>2</v>
      </c>
      <c r="DZ48" s="38" t="s">
        <v>8</v>
      </c>
      <c r="EA48" s="38">
        <f>IF(DZ48="M",0,IF(DZ48="I",2,IF(DZ48="B",4,IF(DZ48="E",5))))</f>
        <v>2</v>
      </c>
      <c r="EB48" s="38" t="s">
        <v>8</v>
      </c>
      <c r="EC48" s="38">
        <f>IF(EB48="M",0,IF(EB48="I",2,IF(EB48="B",4,IF(EB48="E",5))))</f>
        <v>2</v>
      </c>
      <c r="ED48" s="38" t="s">
        <v>8</v>
      </c>
      <c r="EE48" s="38">
        <f>IF(ED48="M",0,IF(ED48="I",2,IF(ED48="B",4,IF(ED48="E",5))))</f>
        <v>2</v>
      </c>
      <c r="EF48" s="38" t="s">
        <v>9</v>
      </c>
      <c r="EG48" s="38">
        <f>IF(EF48="M",0,IF(EF48="I",2,IF(EF48="B",4,IF(EF48="E",5))))</f>
        <v>4</v>
      </c>
      <c r="EH48" s="38" t="s">
        <v>8</v>
      </c>
      <c r="EI48" s="38">
        <f>IF(EH48="M",0,IF(EH48="I",2,IF(EH48="B",4,IF(EH48="E",5))))</f>
        <v>2</v>
      </c>
      <c r="EJ48" s="38" t="s">
        <v>8</v>
      </c>
      <c r="EK48" s="38">
        <f>IF(EJ48="M",0,IF(EJ48="I",2,IF(EJ48="B",4,IF(EJ48="E",5))))</f>
        <v>2</v>
      </c>
      <c r="EL48" s="38" t="s">
        <v>8</v>
      </c>
      <c r="EM48" s="38">
        <f>IF(EL48="M",0,IF(EL48="I",2,IF(EL48="B",4,IF(EL48="E",5))))</f>
        <v>2</v>
      </c>
      <c r="EN48" s="38" t="s">
        <v>8</v>
      </c>
      <c r="EO48" s="38">
        <f>IF(EN48="M",0,IF(EN48="I",2,IF(EN48="B",4,IF(EN48="E",5))))</f>
        <v>2</v>
      </c>
      <c r="EP48" s="38" t="s">
        <v>8</v>
      </c>
      <c r="EQ48" s="38">
        <f>IF(EP48="M",0,IF(EP48="I",2,IF(EP48="B",4,IF(EP48="E",5))))</f>
        <v>2</v>
      </c>
      <c r="ER48" s="98">
        <f>+SUM(F48:EQ48)</f>
        <v>184</v>
      </c>
      <c r="ES48" s="52">
        <f>+ER48/$EV$1</f>
        <v>0.51830985915492955</v>
      </c>
      <c r="ET48" s="38" t="str">
        <f>IF(ES48&gt;60%,"Autonome","Non Autonome")</f>
        <v>Non Autonome</v>
      </c>
      <c r="EU48" s="5" t="str">
        <f>1&amp;"/"&amp;MONTH(D48)&amp;"/"&amp;YEAR(D48)</f>
        <v>1/6/2018</v>
      </c>
    </row>
    <row r="49" spans="1:151" ht="15.75" thickBot="1" x14ac:dyDescent="0.3">
      <c r="A49" s="35" t="s">
        <v>5</v>
      </c>
      <c r="B49" s="35" t="s">
        <v>60</v>
      </c>
      <c r="C49" s="35" t="s">
        <v>23</v>
      </c>
      <c r="D49" s="96">
        <v>43276</v>
      </c>
      <c r="E49" s="35" t="s">
        <v>12</v>
      </c>
      <c r="F49" s="38" t="s">
        <v>9</v>
      </c>
      <c r="G49" s="38">
        <f>IF(F49="M",0,IF(F49="I",2,IF(F49="B",4,IF(F49="E",5))))</f>
        <v>4</v>
      </c>
      <c r="H49" s="38" t="s">
        <v>9</v>
      </c>
      <c r="I49" s="38">
        <f>IF(H49="M",0,IF(H49="I",2,IF(H49="B",4,IF(H49="E",5))))</f>
        <v>4</v>
      </c>
      <c r="J49" s="38" t="s">
        <v>9</v>
      </c>
      <c r="K49" s="38">
        <f>IF(J49="M",0,IF(J49="I",2,IF(J49="B",4,IF(J49="E",5))))</f>
        <v>4</v>
      </c>
      <c r="L49" s="38" t="s">
        <v>9</v>
      </c>
      <c r="M49" s="38">
        <f>IF(L49="M",0,IF(L49="I",2,IF(L49="B",4,IF(L49="E",5))))</f>
        <v>4</v>
      </c>
      <c r="N49" s="38" t="s">
        <v>9</v>
      </c>
      <c r="O49" s="38">
        <f>IF(N49="M",0,IF(N49="I",2,IF(N49="B",4,IF(N49="E",5))))</f>
        <v>4</v>
      </c>
      <c r="P49" s="38" t="s">
        <v>8</v>
      </c>
      <c r="Q49" s="38">
        <f>IF(P49="M",0,IF(P49="I",2,IF(P49="B",4,IF(P49="E",5))))</f>
        <v>2</v>
      </c>
      <c r="R49" s="38" t="s">
        <v>9</v>
      </c>
      <c r="S49" s="38">
        <f>IF(R49="M",0,IF(R49="I",2,IF(R49="B",4,IF(R49="E",5))))</f>
        <v>4</v>
      </c>
      <c r="T49" s="38" t="s">
        <v>9</v>
      </c>
      <c r="U49" s="38">
        <f>IF(T49="M",0,IF(T49="I",2,IF(T49="B",4,IF(T49="E",5))))</f>
        <v>4</v>
      </c>
      <c r="V49" s="38" t="s">
        <v>9</v>
      </c>
      <c r="W49" s="38">
        <f>IF(V49="M",0,IF(V49="I",2,IF(V49="B",4,IF(V49="E",5))))</f>
        <v>4</v>
      </c>
      <c r="X49" s="38" t="s">
        <v>9</v>
      </c>
      <c r="Y49" s="38">
        <f>IF(X49="M",0,IF(X49="I",2,IF(X49="B",4,IF(X49="E",5))))</f>
        <v>4</v>
      </c>
      <c r="Z49" s="38" t="s">
        <v>9</v>
      </c>
      <c r="AA49" s="38">
        <f>IF(Z49="M",0,IF(Z49="I",2,IF(Z49="B",4,IF(Z49="E",5))))</f>
        <v>4</v>
      </c>
      <c r="AB49" s="38" t="s">
        <v>9</v>
      </c>
      <c r="AC49" s="38">
        <f>IF(AB49="M",0,IF(AB49="I",2,IF(AB49="B",4,IF(AB49="E",5))))</f>
        <v>4</v>
      </c>
      <c r="AD49" s="38" t="s">
        <v>8</v>
      </c>
      <c r="AE49" s="38">
        <f>IF(AD49="M",0,IF(AD49="I",2,IF(AD49="B",4,IF(AD49="E",5))))</f>
        <v>2</v>
      </c>
      <c r="AF49" s="38" t="s">
        <v>8</v>
      </c>
      <c r="AG49" s="38">
        <f>IF(AF49="M",0,IF(AF49="I",2,IF(AF49="B",4,IF(AF49="E",5))))</f>
        <v>2</v>
      </c>
      <c r="AH49" s="38" t="s">
        <v>8</v>
      </c>
      <c r="AI49" s="38">
        <f>IF(AH49="M",0,IF(AH49="I",2,IF(AH49="B",4,IF(AH49="E",5))))</f>
        <v>2</v>
      </c>
      <c r="AJ49" s="38" t="s">
        <v>9</v>
      </c>
      <c r="AK49" s="38">
        <f>IF(AJ49="M",0,IF(AJ49="I",2,IF(AJ49="B",4,IF(AJ49="E",5))))</f>
        <v>4</v>
      </c>
      <c r="AL49" s="38" t="s">
        <v>7</v>
      </c>
      <c r="AM49" s="38">
        <f>IF(AL49="M",0,IF(AL49="I",2,IF(AL49="B",4,IF(AL49="E",5))))</f>
        <v>0</v>
      </c>
      <c r="AN49" s="38" t="s">
        <v>8</v>
      </c>
      <c r="AO49" s="38">
        <f>IF(AN49="M",0,IF(AN49="I",2,IF(AN49="B",4,IF(AN49="E",5))))</f>
        <v>2</v>
      </c>
      <c r="AP49" s="38" t="s">
        <v>9</v>
      </c>
      <c r="AQ49" s="38">
        <f>IF(AP49="M",0,IF(AP49="I",2,IF(AP49="B",4,IF(AP49="E",5))))</f>
        <v>4</v>
      </c>
      <c r="AR49" s="38" t="s">
        <v>9</v>
      </c>
      <c r="AS49" s="38">
        <f>IF(AR49="M",0,IF(AR49="I",2,IF(AR49="B",4,IF(AR49="E",5))))</f>
        <v>4</v>
      </c>
      <c r="AT49" s="38" t="s">
        <v>9</v>
      </c>
      <c r="AU49" s="38">
        <f>IF(AT49="M",0,IF(AT49="I",2,IF(AT49="B",4,IF(AT49="E",5))))</f>
        <v>4</v>
      </c>
      <c r="AV49" s="38" t="s">
        <v>9</v>
      </c>
      <c r="AW49" s="38">
        <f>IF(AV49="M",0,IF(AV49="I",2,IF(AV49="B",4,IF(AV49="E",5))))</f>
        <v>4</v>
      </c>
      <c r="AX49" s="38" t="s">
        <v>9</v>
      </c>
      <c r="AY49" s="38">
        <f>IF(AX49="M",0,IF(AX49="I",2,IF(AX49="B",4,IF(AX49="E",5))))</f>
        <v>4</v>
      </c>
      <c r="AZ49" s="38" t="s">
        <v>9</v>
      </c>
      <c r="BA49" s="38">
        <f>IF(AZ49="M",0,IF(AZ49="I",2,IF(AZ49="B",4,IF(AZ49="E",5))))</f>
        <v>4</v>
      </c>
      <c r="BB49" s="38" t="s">
        <v>9</v>
      </c>
      <c r="BC49" s="38">
        <f>IF(BB49="M",0,IF(BB49="I",2,IF(BB49="B",4,IF(BB49="E",5))))</f>
        <v>4</v>
      </c>
      <c r="BD49" s="38" t="s">
        <v>9</v>
      </c>
      <c r="BE49" s="38">
        <f>IF(BD49="M",0,IF(BD49="I",2,IF(BD49="B",4,IF(BD49="E",5))))</f>
        <v>4</v>
      </c>
      <c r="BF49" s="38" t="s">
        <v>7</v>
      </c>
      <c r="BG49" s="38">
        <f>IF(BF49="M",0,IF(BF49="I",2,IF(BF49="B",4,IF(BF49="E",5))))</f>
        <v>0</v>
      </c>
      <c r="BH49" s="38" t="s">
        <v>9</v>
      </c>
      <c r="BI49" s="38">
        <f>IF(BH49="M",0,IF(BH49="I",2,IF(BH49="B",4,IF(BH49="E",5))))</f>
        <v>4</v>
      </c>
      <c r="BJ49" s="38" t="s">
        <v>8</v>
      </c>
      <c r="BK49" s="38">
        <f>IF(BJ49="M",0,IF(BJ49="I",2,IF(BJ49="B",4,IF(BJ49="E",5))))</f>
        <v>2</v>
      </c>
      <c r="BL49" s="38" t="s">
        <v>8</v>
      </c>
      <c r="BM49" s="38">
        <f>IF(BL49="M",0,IF(BL49="I",2,IF(BL49="B",4,IF(BL49="E",5))))</f>
        <v>2</v>
      </c>
      <c r="BN49" s="38" t="s">
        <v>9</v>
      </c>
      <c r="BO49" s="38">
        <f>IF(BN49="M",0,IF(BN49="I",2,IF(BN49="B",4,IF(BN49="E",5))))</f>
        <v>4</v>
      </c>
      <c r="BP49" s="38" t="s">
        <v>9</v>
      </c>
      <c r="BQ49" s="38">
        <f>IF(BP49="M",0,IF(BP49="I",2,IF(BP49="B",4,IF(BP49="E",5))))</f>
        <v>4</v>
      </c>
      <c r="BR49" s="38" t="s">
        <v>9</v>
      </c>
      <c r="BS49" s="38">
        <f>IF(BR49="M",0,IF(BR49="I",2,IF(BR49="B",4,IF(BR49="E",5))))</f>
        <v>4</v>
      </c>
      <c r="BT49" s="38" t="s">
        <v>9</v>
      </c>
      <c r="BU49" s="38">
        <f>IF(BT49="M",0,IF(BT49="I",2,IF(BT49="B",4,IF(BT49="E",5))))</f>
        <v>4</v>
      </c>
      <c r="BV49" s="38" t="s">
        <v>9</v>
      </c>
      <c r="BW49" s="38">
        <f>IF(BV49="M",0,IF(BV49="I",2,IF(BV49="B",4,IF(BV49="E",5))))</f>
        <v>4</v>
      </c>
      <c r="BX49" s="38" t="s">
        <v>8</v>
      </c>
      <c r="BY49" s="38">
        <f>IF(BX49="M",0,IF(BX49="I",2,IF(BX49="B",4,IF(BX49="E",5))))</f>
        <v>2</v>
      </c>
      <c r="BZ49" s="38" t="s">
        <v>8</v>
      </c>
      <c r="CA49" s="38">
        <f>IF(BZ49="M",0,IF(BZ49="I",2,IF(BZ49="B",4,IF(BZ49="E",5))))</f>
        <v>2</v>
      </c>
      <c r="CB49" s="38" t="s">
        <v>8</v>
      </c>
      <c r="CC49" s="38">
        <f>IF(CB49="M",0,IF(CB49="I",2,IF(CB49="B",4,IF(CB49="E",5))))</f>
        <v>2</v>
      </c>
      <c r="CD49" s="38" t="s">
        <v>9</v>
      </c>
      <c r="CE49" s="38">
        <f>IF(CD49="M",0,IF(CD49="I",2,IF(CD49="B",4,IF(CD49="E",5))))</f>
        <v>4</v>
      </c>
      <c r="CF49" s="38" t="s">
        <v>9</v>
      </c>
      <c r="CG49" s="38">
        <f>IF(CF49="M",0,IF(CF49="I",2,IF(CF49="B",4,IF(CF49="E",5))))</f>
        <v>4</v>
      </c>
      <c r="CH49" s="38" t="s">
        <v>9</v>
      </c>
      <c r="CI49" s="38">
        <f>IF(CH49="M",0,IF(CH49="I",2,IF(CH49="B",4,IF(CH49="E",5))))</f>
        <v>4</v>
      </c>
      <c r="CJ49" s="38" t="s">
        <v>9</v>
      </c>
      <c r="CK49" s="38">
        <f>IF(CJ49="M",0,IF(CJ49="I",2,IF(CJ49="B",4,IF(CJ49="E",5))))</f>
        <v>4</v>
      </c>
      <c r="CL49" s="38" t="s">
        <v>8</v>
      </c>
      <c r="CM49" s="38">
        <f>IF(CL49="M",0,IF(CL49="I",2,IF(CL49="B",4,IF(CL49="E",5))))</f>
        <v>2</v>
      </c>
      <c r="CN49" s="38" t="s">
        <v>9</v>
      </c>
      <c r="CO49" s="38">
        <f>IF(CN49="M",0,IF(CN49="I",2,IF(CN49="B",4,IF(CN49="E",5))))</f>
        <v>4</v>
      </c>
      <c r="CP49" s="38" t="s">
        <v>9</v>
      </c>
      <c r="CQ49" s="38">
        <f>IF(CP49="M",0,IF(CP49="I",2,IF(CP49="B",4,IF(CP49="E",5))))</f>
        <v>4</v>
      </c>
      <c r="CR49" s="38" t="s">
        <v>9</v>
      </c>
      <c r="CS49" s="38">
        <f>IF(CR49="M",0,IF(CR49="I",2,IF(CR49="B",4,IF(CR49="E",5))))</f>
        <v>4</v>
      </c>
      <c r="CT49" s="38" t="s">
        <v>8</v>
      </c>
      <c r="CU49" s="38">
        <f>IF(CT49="M",0,IF(CT49="I",2,IF(CT49="B",4,IF(CT49="E",5))))</f>
        <v>2</v>
      </c>
      <c r="CV49" s="38" t="s">
        <v>8</v>
      </c>
      <c r="CW49" s="38">
        <f>IF(CV49="M",0,IF(CV49="I",2,IF(CV49="B",4,IF(CV49="E",5))))</f>
        <v>2</v>
      </c>
      <c r="CX49" s="38" t="s">
        <v>9</v>
      </c>
      <c r="CY49" s="38">
        <f>IF(CX49="M",0,IF(CX49="I",2,IF(CX49="B",4,IF(CX49="E",5))))</f>
        <v>4</v>
      </c>
      <c r="CZ49" s="38" t="s">
        <v>9</v>
      </c>
      <c r="DA49" s="38">
        <f>IF(CZ49="M",0,IF(CZ49="I",2,IF(CZ49="B",4,IF(CZ49="E",5))))</f>
        <v>4</v>
      </c>
      <c r="DB49" s="38" t="s">
        <v>9</v>
      </c>
      <c r="DC49" s="38">
        <f>IF(DB49="M",0,IF(DB49="I",2,IF(DB49="B",4,IF(DB49="E",5))))</f>
        <v>4</v>
      </c>
      <c r="DD49" s="38" t="s">
        <v>9</v>
      </c>
      <c r="DE49" s="38">
        <f>IF(DD49="M",0,IF(DD49="I",2,IF(DD49="B",4,IF(DD49="E",5))))</f>
        <v>4</v>
      </c>
      <c r="DF49" s="38" t="s">
        <v>9</v>
      </c>
      <c r="DG49" s="38">
        <f>IF(DF49="M",0,IF(DF49="I",2,IF(DF49="B",4,IF(DF49="E",5))))</f>
        <v>4</v>
      </c>
      <c r="DH49" s="38" t="s">
        <v>7</v>
      </c>
      <c r="DI49" s="38">
        <f>IF(DH49="M",0,IF(DH49="I",2,IF(DH49="B",4,IF(DH49="E",5))))</f>
        <v>0</v>
      </c>
      <c r="DJ49" s="38" t="s">
        <v>8</v>
      </c>
      <c r="DK49" s="38">
        <f>IF(DJ49="M",0,IF(DJ49="I",2,IF(DJ49="B",4,IF(DJ49="E",5))))</f>
        <v>2</v>
      </c>
      <c r="DL49" s="38" t="s">
        <v>8</v>
      </c>
      <c r="DM49" s="38">
        <f>IF(DL49="M",0,IF(DL49="I",2,IF(DL49="B",4,IF(DL49="E",5))))</f>
        <v>2</v>
      </c>
      <c r="DN49" s="38" t="s">
        <v>8</v>
      </c>
      <c r="DO49" s="38">
        <f>IF(DN49="M",0,IF(DN49="I",2,IF(DN49="B",4,IF(DN49="E",5))))</f>
        <v>2</v>
      </c>
      <c r="DP49" s="38" t="s">
        <v>9</v>
      </c>
      <c r="DQ49" s="38">
        <f>IF(DP49="M",0,IF(DP49="I",2,IF(DP49="B",4,IF(DP49="E",5))))</f>
        <v>4</v>
      </c>
      <c r="DR49" s="38" t="s">
        <v>9</v>
      </c>
      <c r="DS49" s="38">
        <f>IF(DR49="M",0,IF(DR49="I",2,IF(DR49="B",4,IF(DR49="E",5))))</f>
        <v>4</v>
      </c>
      <c r="DT49" s="38" t="s">
        <v>7</v>
      </c>
      <c r="DU49" s="38">
        <f>IF(DT49="M",0,IF(DT49="I",2,IF(DT49="B",4,IF(DT49="E",5))))</f>
        <v>0</v>
      </c>
      <c r="DV49" s="38" t="s">
        <v>9</v>
      </c>
      <c r="DW49" s="38">
        <f>IF(DV49="M",0,IF(DV49="I",2,IF(DV49="B",4,IF(DV49="E",5))))</f>
        <v>4</v>
      </c>
      <c r="DX49" s="38" t="s">
        <v>9</v>
      </c>
      <c r="DY49" s="38">
        <f>IF(DX49="M",0,IF(DX49="I",2,IF(DX49="B",4,IF(DX49="E",5))))</f>
        <v>4</v>
      </c>
      <c r="DZ49" s="38" t="s">
        <v>8</v>
      </c>
      <c r="EA49" s="38">
        <f>IF(DZ49="M",0,IF(DZ49="I",2,IF(DZ49="B",4,IF(DZ49="E",5))))</f>
        <v>2</v>
      </c>
      <c r="EB49" s="38" t="s">
        <v>8</v>
      </c>
      <c r="EC49" s="38">
        <f>IF(EB49="M",0,IF(EB49="I",2,IF(EB49="B",4,IF(EB49="E",5))))</f>
        <v>2</v>
      </c>
      <c r="ED49" s="38" t="s">
        <v>8</v>
      </c>
      <c r="EE49" s="38">
        <f>IF(ED49="M",0,IF(ED49="I",2,IF(ED49="B",4,IF(ED49="E",5))))</f>
        <v>2</v>
      </c>
      <c r="EF49" s="38" t="s">
        <v>9</v>
      </c>
      <c r="EG49" s="38">
        <f>IF(EF49="M",0,IF(EF49="I",2,IF(EF49="B",4,IF(EF49="E",5))))</f>
        <v>4</v>
      </c>
      <c r="EH49" s="38" t="s">
        <v>9</v>
      </c>
      <c r="EI49" s="38">
        <f>IF(EH49="M",0,IF(EH49="I",2,IF(EH49="B",4,IF(EH49="E",5))))</f>
        <v>4</v>
      </c>
      <c r="EJ49" s="38" t="s">
        <v>9</v>
      </c>
      <c r="EK49" s="38">
        <f>IF(EJ49="M",0,IF(EJ49="I",2,IF(EJ49="B",4,IF(EJ49="E",5))))</f>
        <v>4</v>
      </c>
      <c r="EL49" s="38" t="s">
        <v>9</v>
      </c>
      <c r="EM49" s="38">
        <f>IF(EL49="M",0,IF(EL49="I",2,IF(EL49="B",4,IF(EL49="E",5))))</f>
        <v>4</v>
      </c>
      <c r="EN49" s="38" t="s">
        <v>9</v>
      </c>
      <c r="EO49" s="38">
        <f>IF(EN49="M",0,IF(EN49="I",2,IF(EN49="B",4,IF(EN49="E",5))))</f>
        <v>4</v>
      </c>
      <c r="EP49" s="38" t="s">
        <v>8</v>
      </c>
      <c r="EQ49" s="38">
        <f>IF(EP49="M",0,IF(EP49="I",2,IF(EP49="B",4,IF(EP49="E",5))))</f>
        <v>2</v>
      </c>
      <c r="ER49" s="98">
        <f>+SUM(F49:EQ49)</f>
        <v>228</v>
      </c>
      <c r="ES49" s="52">
        <f>+ER49/$EV$1</f>
        <v>0.6422535211267606</v>
      </c>
      <c r="ET49" s="38" t="str">
        <f>IF(ES49&gt;60%,"Autonome","Non Autonome")</f>
        <v>Autonome</v>
      </c>
      <c r="EU49" s="5" t="str">
        <f>1&amp;"/"&amp;MONTH(D49)&amp;"/"&amp;YEAR(D49)</f>
        <v>1/6/2018</v>
      </c>
    </row>
    <row r="50" spans="1:151" ht="15.75" thickBot="1" x14ac:dyDescent="0.3">
      <c r="A50" s="35" t="s">
        <v>30</v>
      </c>
      <c r="B50" s="35" t="s">
        <v>65</v>
      </c>
      <c r="C50" s="35" t="s">
        <v>32</v>
      </c>
      <c r="D50" s="96">
        <v>43276</v>
      </c>
      <c r="E50" s="35" t="s">
        <v>33</v>
      </c>
      <c r="F50" s="38" t="s">
        <v>9</v>
      </c>
      <c r="G50" s="38">
        <f>IF(F50="M",0,IF(F50="I",2,IF(F50="B",4,IF(F50="E",5))))</f>
        <v>4</v>
      </c>
      <c r="H50" s="38" t="s">
        <v>9</v>
      </c>
      <c r="I50" s="38">
        <f>IF(H50="M",0,IF(H50="I",2,IF(H50="B",4,IF(H50="E",5))))</f>
        <v>4</v>
      </c>
      <c r="J50" s="38" t="s">
        <v>9</v>
      </c>
      <c r="K50" s="38">
        <f>IF(J50="M",0,IF(J50="I",2,IF(J50="B",4,IF(J50="E",5))))</f>
        <v>4</v>
      </c>
      <c r="L50" s="38" t="s">
        <v>9</v>
      </c>
      <c r="M50" s="38">
        <f>IF(L50="M",0,IF(L50="I",2,IF(L50="B",4,IF(L50="E",5))))</f>
        <v>4</v>
      </c>
      <c r="N50" s="38" t="s">
        <v>9</v>
      </c>
      <c r="O50" s="38">
        <f>IF(N50="M",0,IF(N50="I",2,IF(N50="B",4,IF(N50="E",5))))</f>
        <v>4</v>
      </c>
      <c r="P50" s="38" t="s">
        <v>9</v>
      </c>
      <c r="Q50" s="38">
        <f>IF(P50="M",0,IF(P50="I",2,IF(P50="B",4,IF(P50="E",5))))</f>
        <v>4</v>
      </c>
      <c r="R50" s="38" t="s">
        <v>9</v>
      </c>
      <c r="S50" s="38">
        <f>IF(R50="M",0,IF(R50="I",2,IF(R50="B",4,IF(R50="E",5))))</f>
        <v>4</v>
      </c>
      <c r="T50" s="38" t="s">
        <v>9</v>
      </c>
      <c r="U50" s="38">
        <f>IF(T50="M",0,IF(T50="I",2,IF(T50="B",4,IF(T50="E",5))))</f>
        <v>4</v>
      </c>
      <c r="V50" s="38" t="s">
        <v>9</v>
      </c>
      <c r="W50" s="38">
        <f>IF(V50="M",0,IF(V50="I",2,IF(V50="B",4,IF(V50="E",5))))</f>
        <v>4</v>
      </c>
      <c r="X50" s="38" t="s">
        <v>9</v>
      </c>
      <c r="Y50" s="38">
        <f>IF(X50="M",0,IF(X50="I",2,IF(X50="B",4,IF(X50="E",5))))</f>
        <v>4</v>
      </c>
      <c r="Z50" s="38" t="s">
        <v>9</v>
      </c>
      <c r="AA50" s="38">
        <f>IF(Z50="M",0,IF(Z50="I",2,IF(Z50="B",4,IF(Z50="E",5))))</f>
        <v>4</v>
      </c>
      <c r="AB50" s="38" t="s">
        <v>8</v>
      </c>
      <c r="AC50" s="38">
        <f>IF(AB50="M",0,IF(AB50="I",2,IF(AB50="B",4,IF(AB50="E",5))))</f>
        <v>2</v>
      </c>
      <c r="AD50" s="38" t="s">
        <v>9</v>
      </c>
      <c r="AE50" s="38">
        <f>IF(AD50="M",0,IF(AD50="I",2,IF(AD50="B",4,IF(AD50="E",5))))</f>
        <v>4</v>
      </c>
      <c r="AF50" s="38" t="s">
        <v>10</v>
      </c>
      <c r="AG50" s="38">
        <f>IF(AF50="M",0,IF(AF50="I",2,IF(AF50="B",4,IF(AF50="E",5))))</f>
        <v>5</v>
      </c>
      <c r="AH50" s="38" t="s">
        <v>9</v>
      </c>
      <c r="AI50" s="38">
        <f>IF(AH50="M",0,IF(AH50="I",2,IF(AH50="B",4,IF(AH50="E",5))))</f>
        <v>4</v>
      </c>
      <c r="AJ50" s="38" t="s">
        <v>9</v>
      </c>
      <c r="AK50" s="38">
        <f>IF(AJ50="M",0,IF(AJ50="I",2,IF(AJ50="B",4,IF(AJ50="E",5))))</f>
        <v>4</v>
      </c>
      <c r="AL50" s="38" t="s">
        <v>9</v>
      </c>
      <c r="AM50" s="38">
        <f>IF(AL50="M",0,IF(AL50="I",2,IF(AL50="B",4,IF(AL50="E",5))))</f>
        <v>4</v>
      </c>
      <c r="AN50" s="38" t="s">
        <v>9</v>
      </c>
      <c r="AO50" s="38">
        <f>IF(AN50="M",0,IF(AN50="I",2,IF(AN50="B",4,IF(AN50="E",5))))</f>
        <v>4</v>
      </c>
      <c r="AP50" s="38" t="s">
        <v>9</v>
      </c>
      <c r="AQ50" s="38">
        <f>IF(AP50="M",0,IF(AP50="I",2,IF(AP50="B",4,IF(AP50="E",5))))</f>
        <v>4</v>
      </c>
      <c r="AR50" s="38" t="s">
        <v>9</v>
      </c>
      <c r="AS50" s="38">
        <f>IF(AR50="M",0,IF(AR50="I",2,IF(AR50="B",4,IF(AR50="E",5))))</f>
        <v>4</v>
      </c>
      <c r="AT50" s="38" t="s">
        <v>9</v>
      </c>
      <c r="AU50" s="38">
        <f>IF(AT50="M",0,IF(AT50="I",2,IF(AT50="B",4,IF(AT50="E",5))))</f>
        <v>4</v>
      </c>
      <c r="AV50" s="38" t="s">
        <v>9</v>
      </c>
      <c r="AW50" s="38">
        <f>IF(AV50="M",0,IF(AV50="I",2,IF(AV50="B",4,IF(AV50="E",5))))</f>
        <v>4</v>
      </c>
      <c r="AX50" s="38" t="s">
        <v>9</v>
      </c>
      <c r="AY50" s="38">
        <f>IF(AX50="M",0,IF(AX50="I",2,IF(AX50="B",4,IF(AX50="E",5))))</f>
        <v>4</v>
      </c>
      <c r="AZ50" s="38" t="s">
        <v>9</v>
      </c>
      <c r="BA50" s="38">
        <f>IF(AZ50="M",0,IF(AZ50="I",2,IF(AZ50="B",4,IF(AZ50="E",5))))</f>
        <v>4</v>
      </c>
      <c r="BB50" s="38" t="s">
        <v>9</v>
      </c>
      <c r="BC50" s="38">
        <f>IF(BB50="M",0,IF(BB50="I",2,IF(BB50="B",4,IF(BB50="E",5))))</f>
        <v>4</v>
      </c>
      <c r="BD50" s="38" t="s">
        <v>9</v>
      </c>
      <c r="BE50" s="38">
        <f>IF(BD50="M",0,IF(BD50="I",2,IF(BD50="B",4,IF(BD50="E",5))))</f>
        <v>4</v>
      </c>
      <c r="BF50" s="38" t="s">
        <v>9</v>
      </c>
      <c r="BG50" s="38">
        <f>IF(BF50="M",0,IF(BF50="I",2,IF(BF50="B",4,IF(BF50="E",5))))</f>
        <v>4</v>
      </c>
      <c r="BH50" s="38" t="s">
        <v>9</v>
      </c>
      <c r="BI50" s="38">
        <f>IF(BH50="M",0,IF(BH50="I",2,IF(BH50="B",4,IF(BH50="E",5))))</f>
        <v>4</v>
      </c>
      <c r="BJ50" s="38" t="s">
        <v>9</v>
      </c>
      <c r="BK50" s="38">
        <f>IF(BJ50="M",0,IF(BJ50="I",2,IF(BJ50="B",4,IF(BJ50="E",5))))</f>
        <v>4</v>
      </c>
      <c r="BL50" s="38" t="s">
        <v>9</v>
      </c>
      <c r="BM50" s="38">
        <f>IF(BL50="M",0,IF(BL50="I",2,IF(BL50="B",4,IF(BL50="E",5))))</f>
        <v>4</v>
      </c>
      <c r="BN50" s="38" t="s">
        <v>9</v>
      </c>
      <c r="BO50" s="38">
        <f>IF(BN50="M",0,IF(BN50="I",2,IF(BN50="B",4,IF(BN50="E",5))))</f>
        <v>4</v>
      </c>
      <c r="BP50" s="38" t="s">
        <v>7</v>
      </c>
      <c r="BQ50" s="38">
        <f>IF(BP50="M",0,IF(BP50="I",2,IF(BP50="B",4,IF(BP50="E",5))))</f>
        <v>0</v>
      </c>
      <c r="BR50" s="38" t="s">
        <v>9</v>
      </c>
      <c r="BS50" s="38">
        <f>IF(BR50="M",0,IF(BR50="I",2,IF(BR50="B",4,IF(BR50="E",5))))</f>
        <v>4</v>
      </c>
      <c r="BT50" s="38" t="s">
        <v>9</v>
      </c>
      <c r="BU50" s="38">
        <f>IF(BT50="M",0,IF(BT50="I",2,IF(BT50="B",4,IF(BT50="E",5))))</f>
        <v>4</v>
      </c>
      <c r="BV50" s="38" t="s">
        <v>9</v>
      </c>
      <c r="BW50" s="38">
        <f>IF(BV50="M",0,IF(BV50="I",2,IF(BV50="B",4,IF(BV50="E",5))))</f>
        <v>4</v>
      </c>
      <c r="BX50" s="38" t="s">
        <v>9</v>
      </c>
      <c r="BY50" s="38">
        <f>IF(BX50="M",0,IF(BX50="I",2,IF(BX50="B",4,IF(BX50="E",5))))</f>
        <v>4</v>
      </c>
      <c r="BZ50" s="38" t="s">
        <v>9</v>
      </c>
      <c r="CA50" s="38">
        <f>IF(BZ50="M",0,IF(BZ50="I",2,IF(BZ50="B",4,IF(BZ50="E",5))))</f>
        <v>4</v>
      </c>
      <c r="CB50" s="38" t="s">
        <v>9</v>
      </c>
      <c r="CC50" s="38">
        <f>IF(CB50="M",0,IF(CB50="I",2,IF(CB50="B",4,IF(CB50="E",5))))</f>
        <v>4</v>
      </c>
      <c r="CD50" s="38" t="s">
        <v>9</v>
      </c>
      <c r="CE50" s="38">
        <f>IF(CD50="M",0,IF(CD50="I",2,IF(CD50="B",4,IF(CD50="E",5))))</f>
        <v>4</v>
      </c>
      <c r="CF50" s="38" t="s">
        <v>9</v>
      </c>
      <c r="CG50" s="38">
        <f>IF(CF50="M",0,IF(CF50="I",2,IF(CF50="B",4,IF(CF50="E",5))))</f>
        <v>4</v>
      </c>
      <c r="CH50" s="38" t="s">
        <v>9</v>
      </c>
      <c r="CI50" s="38">
        <f>IF(CH50="M",0,IF(CH50="I",2,IF(CH50="B",4,IF(CH50="E",5))))</f>
        <v>4</v>
      </c>
      <c r="CJ50" s="38" t="s">
        <v>7</v>
      </c>
      <c r="CK50" s="38">
        <f>IF(CJ50="M",0,IF(CJ50="I",2,IF(CJ50="B",4,IF(CJ50="E",5))))</f>
        <v>0</v>
      </c>
      <c r="CL50" s="38" t="s">
        <v>9</v>
      </c>
      <c r="CM50" s="38">
        <f>IF(CL50="M",0,IF(CL50="I",2,IF(CL50="B",4,IF(CL50="E",5))))</f>
        <v>4</v>
      </c>
      <c r="CN50" s="38" t="s">
        <v>9</v>
      </c>
      <c r="CO50" s="38">
        <f>IF(CN50="M",0,IF(CN50="I",2,IF(CN50="B",4,IF(CN50="E",5))))</f>
        <v>4</v>
      </c>
      <c r="CP50" s="38" t="s">
        <v>9</v>
      </c>
      <c r="CQ50" s="38">
        <f>IF(CP50="M",0,IF(CP50="I",2,IF(CP50="B",4,IF(CP50="E",5))))</f>
        <v>4</v>
      </c>
      <c r="CR50" s="38" t="s">
        <v>9</v>
      </c>
      <c r="CS50" s="38">
        <f>IF(CR50="M",0,IF(CR50="I",2,IF(CR50="B",4,IF(CR50="E",5))))</f>
        <v>4</v>
      </c>
      <c r="CT50" s="38" t="s">
        <v>9</v>
      </c>
      <c r="CU50" s="38">
        <f>IF(CT50="M",0,IF(CT50="I",2,IF(CT50="B",4,IF(CT50="E",5))))</f>
        <v>4</v>
      </c>
      <c r="CV50" s="38" t="s">
        <v>9</v>
      </c>
      <c r="CW50" s="38">
        <f>IF(CV50="M",0,IF(CV50="I",2,IF(CV50="B",4,IF(CV50="E",5))))</f>
        <v>4</v>
      </c>
      <c r="CX50" s="38" t="s">
        <v>9</v>
      </c>
      <c r="CY50" s="38">
        <f>IF(CX50="M",0,IF(CX50="I",2,IF(CX50="B",4,IF(CX50="E",5))))</f>
        <v>4</v>
      </c>
      <c r="CZ50" s="38" t="s">
        <v>9</v>
      </c>
      <c r="DA50" s="38">
        <f>IF(CZ50="M",0,IF(CZ50="I",2,IF(CZ50="B",4,IF(CZ50="E",5))))</f>
        <v>4</v>
      </c>
      <c r="DB50" s="38" t="s">
        <v>9</v>
      </c>
      <c r="DC50" s="38">
        <f>IF(DB50="M",0,IF(DB50="I",2,IF(DB50="B",4,IF(DB50="E",5))))</f>
        <v>4</v>
      </c>
      <c r="DD50" s="38" t="s">
        <v>9</v>
      </c>
      <c r="DE50" s="38">
        <f>IF(DD50="M",0,IF(DD50="I",2,IF(DD50="B",4,IF(DD50="E",5))))</f>
        <v>4</v>
      </c>
      <c r="DF50" s="38" t="s">
        <v>9</v>
      </c>
      <c r="DG50" s="38">
        <f>IF(DF50="M",0,IF(DF50="I",2,IF(DF50="B",4,IF(DF50="E",5))))</f>
        <v>4</v>
      </c>
      <c r="DH50" s="38" t="s">
        <v>9</v>
      </c>
      <c r="DI50" s="38">
        <f>IF(DH50="M",0,IF(DH50="I",2,IF(DH50="B",4,IF(DH50="E",5))))</f>
        <v>4</v>
      </c>
      <c r="DJ50" s="38" t="s">
        <v>8</v>
      </c>
      <c r="DK50" s="38">
        <f>IF(DJ50="M",0,IF(DJ50="I",2,IF(DJ50="B",4,IF(DJ50="E",5))))</f>
        <v>2</v>
      </c>
      <c r="DL50" s="38" t="s">
        <v>9</v>
      </c>
      <c r="DM50" s="38">
        <f>IF(DL50="M",0,IF(DL50="I",2,IF(DL50="B",4,IF(DL50="E",5))))</f>
        <v>4</v>
      </c>
      <c r="DN50" s="38" t="s">
        <v>9</v>
      </c>
      <c r="DO50" s="38">
        <f>IF(DN50="M",0,IF(DN50="I",2,IF(DN50="B",4,IF(DN50="E",5))))</f>
        <v>4</v>
      </c>
      <c r="DP50" s="38" t="s">
        <v>7</v>
      </c>
      <c r="DQ50" s="38">
        <f>IF(DP50="M",0,IF(DP50="I",2,IF(DP50="B",4,IF(DP50="E",5))))</f>
        <v>0</v>
      </c>
      <c r="DR50" s="38" t="s">
        <v>9</v>
      </c>
      <c r="DS50" s="38">
        <f>IF(DR50="M",0,IF(DR50="I",2,IF(DR50="B",4,IF(DR50="E",5))))</f>
        <v>4</v>
      </c>
      <c r="DT50" s="38" t="s">
        <v>9</v>
      </c>
      <c r="DU50" s="38">
        <f>IF(DT50="M",0,IF(DT50="I",2,IF(DT50="B",4,IF(DT50="E",5))))</f>
        <v>4</v>
      </c>
      <c r="DV50" s="38" t="s">
        <v>7</v>
      </c>
      <c r="DW50" s="38">
        <f>IF(DV50="M",0,IF(DV50="I",2,IF(DV50="B",4,IF(DV50="E",5))))</f>
        <v>0</v>
      </c>
      <c r="DX50" s="38" t="s">
        <v>9</v>
      </c>
      <c r="DY50" s="38">
        <f>IF(DX50="M",0,IF(DX50="I",2,IF(DX50="B",4,IF(DX50="E",5))))</f>
        <v>4</v>
      </c>
      <c r="DZ50" s="38" t="s">
        <v>9</v>
      </c>
      <c r="EA50" s="38">
        <f>IF(DZ50="M",0,IF(DZ50="I",2,IF(DZ50="B",4,IF(DZ50="E",5))))</f>
        <v>4</v>
      </c>
      <c r="EB50" s="38" t="s">
        <v>10</v>
      </c>
      <c r="EC50" s="38">
        <f>IF(EB50="M",0,IF(EB50="I",2,IF(EB50="B",4,IF(EB50="E",5))))</f>
        <v>5</v>
      </c>
      <c r="ED50" s="38" t="s">
        <v>9</v>
      </c>
      <c r="EE50" s="38">
        <f>IF(ED50="M",0,IF(ED50="I",2,IF(ED50="B",4,IF(ED50="E",5))))</f>
        <v>4</v>
      </c>
      <c r="EF50" s="38" t="s">
        <v>9</v>
      </c>
      <c r="EG50" s="38">
        <f>IF(EF50="M",0,IF(EF50="I",2,IF(EF50="B",4,IF(EF50="E",5))))</f>
        <v>4</v>
      </c>
      <c r="EH50" s="38" t="s">
        <v>9</v>
      </c>
      <c r="EI50" s="38">
        <f>IF(EH50="M",0,IF(EH50="I",2,IF(EH50="B",4,IF(EH50="E",5))))</f>
        <v>4</v>
      </c>
      <c r="EJ50" s="38" t="s">
        <v>7</v>
      </c>
      <c r="EK50" s="38">
        <f>IF(EJ50="M",0,IF(EJ50="I",2,IF(EJ50="B",4,IF(EJ50="E",5))))</f>
        <v>0</v>
      </c>
      <c r="EL50" s="38" t="s">
        <v>7</v>
      </c>
      <c r="EM50" s="38">
        <f>IF(EL50="M",0,IF(EL50="I",2,IF(EL50="B",4,IF(EL50="E",5))))</f>
        <v>0</v>
      </c>
      <c r="EN50" s="38" t="s">
        <v>7</v>
      </c>
      <c r="EO50" s="38">
        <f>IF(EN50="M",0,IF(EN50="I",2,IF(EN50="B",4,IF(EN50="E",5))))</f>
        <v>0</v>
      </c>
      <c r="EP50" s="38" t="s">
        <v>7</v>
      </c>
      <c r="EQ50" s="38">
        <f>IF(EP50="M",0,IF(EP50="I",2,IF(EP50="B",4,IF(EP50="E",5))))</f>
        <v>0</v>
      </c>
      <c r="ER50" s="98">
        <f>+SUM(F50:EQ50)</f>
        <v>250</v>
      </c>
      <c r="ES50" s="52">
        <f>+ER50/$EV$1</f>
        <v>0.70422535211267601</v>
      </c>
      <c r="ET50" s="38" t="str">
        <f>IF(ES50&gt;60%,"Autonome","Non Autonome")</f>
        <v>Autonome</v>
      </c>
      <c r="EU50" s="5" t="str">
        <f>1&amp;"/"&amp;MONTH(D50)&amp;"/"&amp;YEAR(D50)</f>
        <v>1/6/2018</v>
      </c>
    </row>
    <row r="51" spans="1:151" ht="15.75" thickBot="1" x14ac:dyDescent="0.3">
      <c r="A51" s="35" t="s">
        <v>71</v>
      </c>
      <c r="B51" s="35" t="s">
        <v>80</v>
      </c>
      <c r="C51" s="35" t="s">
        <v>81</v>
      </c>
      <c r="D51" s="96">
        <v>43276</v>
      </c>
      <c r="E51" s="35" t="s">
        <v>74</v>
      </c>
      <c r="F51" s="38" t="s">
        <v>8</v>
      </c>
      <c r="G51" s="38">
        <f>IF(F51="M",0,IF(F51="I",2,IF(F51="B",4,IF(F51="E",5))))</f>
        <v>2</v>
      </c>
      <c r="H51" s="38" t="s">
        <v>8</v>
      </c>
      <c r="I51" s="38">
        <f>IF(H51="M",0,IF(H51="I",2,IF(H51="B",4,IF(H51="E",5))))</f>
        <v>2</v>
      </c>
      <c r="J51" s="38" t="s">
        <v>8</v>
      </c>
      <c r="K51" s="38">
        <f>IF(J51="M",0,IF(J51="I",2,IF(J51="B",4,IF(J51="E",5))))</f>
        <v>2</v>
      </c>
      <c r="L51" s="38" t="s">
        <v>7</v>
      </c>
      <c r="M51" s="38">
        <f>IF(L51="M",0,IF(L51="I",2,IF(L51="B",4,IF(L51="E",5))))</f>
        <v>0</v>
      </c>
      <c r="N51" s="38" t="s">
        <v>8</v>
      </c>
      <c r="O51" s="38">
        <f>IF(N51="M",0,IF(N51="I",2,IF(N51="B",4,IF(N51="E",5))))</f>
        <v>2</v>
      </c>
      <c r="P51" s="38" t="s">
        <v>9</v>
      </c>
      <c r="Q51" s="38">
        <f>IF(P51="M",0,IF(P51="I",2,IF(P51="B",4,IF(P51="E",5))))</f>
        <v>4</v>
      </c>
      <c r="R51" s="38" t="s">
        <v>9</v>
      </c>
      <c r="S51" s="38">
        <f>IF(R51="M",0,IF(R51="I",2,IF(R51="B",4,IF(R51="E",5))))</f>
        <v>4</v>
      </c>
      <c r="T51" s="38" t="s">
        <v>9</v>
      </c>
      <c r="U51" s="38">
        <f>IF(T51="M",0,IF(T51="I",2,IF(T51="B",4,IF(T51="E",5))))</f>
        <v>4</v>
      </c>
      <c r="V51" s="38" t="s">
        <v>9</v>
      </c>
      <c r="W51" s="38">
        <f>IF(V51="M",0,IF(V51="I",2,IF(V51="B",4,IF(V51="E",5))))</f>
        <v>4</v>
      </c>
      <c r="X51" s="38" t="s">
        <v>9</v>
      </c>
      <c r="Y51" s="38">
        <f>IF(X51="M",0,IF(X51="I",2,IF(X51="B",4,IF(X51="E",5))))</f>
        <v>4</v>
      </c>
      <c r="Z51" s="38" t="s">
        <v>9</v>
      </c>
      <c r="AA51" s="38">
        <f>IF(Z51="M",0,IF(Z51="I",2,IF(Z51="B",4,IF(Z51="E",5))))</f>
        <v>4</v>
      </c>
      <c r="AB51" s="38" t="s">
        <v>8</v>
      </c>
      <c r="AC51" s="38">
        <f>IF(AB51="M",0,IF(AB51="I",2,IF(AB51="B",4,IF(AB51="E",5))))</f>
        <v>2</v>
      </c>
      <c r="AD51" s="38" t="s">
        <v>9</v>
      </c>
      <c r="AE51" s="38">
        <f>IF(AD51="M",0,IF(AD51="I",2,IF(AD51="B",4,IF(AD51="E",5))))</f>
        <v>4</v>
      </c>
      <c r="AF51" s="38" t="s">
        <v>9</v>
      </c>
      <c r="AG51" s="38">
        <f>IF(AF51="M",0,IF(AF51="I",2,IF(AF51="B",4,IF(AF51="E",5))))</f>
        <v>4</v>
      </c>
      <c r="AH51" s="38" t="s">
        <v>9</v>
      </c>
      <c r="AI51" s="38">
        <f>IF(AH51="M",0,IF(AH51="I",2,IF(AH51="B",4,IF(AH51="E",5))))</f>
        <v>4</v>
      </c>
      <c r="AJ51" s="38" t="s">
        <v>8</v>
      </c>
      <c r="AK51" s="38">
        <f>IF(AJ51="M",0,IF(AJ51="I",2,IF(AJ51="B",4,IF(AJ51="E",5))))</f>
        <v>2</v>
      </c>
      <c r="AL51" s="38" t="s">
        <v>7</v>
      </c>
      <c r="AM51" s="38">
        <f>IF(AL51="M",0,IF(AL51="I",2,IF(AL51="B",4,IF(AL51="E",5))))</f>
        <v>0</v>
      </c>
      <c r="AN51" s="38" t="s">
        <v>9</v>
      </c>
      <c r="AO51" s="38">
        <f>IF(AN51="M",0,IF(AN51="I",2,IF(AN51="B",4,IF(AN51="E",5))))</f>
        <v>4</v>
      </c>
      <c r="AP51" s="38" t="s">
        <v>9</v>
      </c>
      <c r="AQ51" s="38">
        <f>IF(AP51="M",0,IF(AP51="I",2,IF(AP51="B",4,IF(AP51="E",5))))</f>
        <v>4</v>
      </c>
      <c r="AR51" s="38" t="s">
        <v>8</v>
      </c>
      <c r="AS51" s="38">
        <f>IF(AR51="M",0,IF(AR51="I",2,IF(AR51="B",4,IF(AR51="E",5))))</f>
        <v>2</v>
      </c>
      <c r="AT51" s="38" t="s">
        <v>8</v>
      </c>
      <c r="AU51" s="38">
        <f>IF(AT51="M",0,IF(AT51="I",2,IF(AT51="B",4,IF(AT51="E",5))))</f>
        <v>2</v>
      </c>
      <c r="AV51" s="38" t="s">
        <v>9</v>
      </c>
      <c r="AW51" s="38">
        <f>IF(AV51="M",0,IF(AV51="I",2,IF(AV51="B",4,IF(AV51="E",5))))</f>
        <v>4</v>
      </c>
      <c r="AX51" s="38" t="s">
        <v>8</v>
      </c>
      <c r="AY51" s="38">
        <f>IF(AX51="M",0,IF(AX51="I",2,IF(AX51="B",4,IF(AX51="E",5))))</f>
        <v>2</v>
      </c>
      <c r="AZ51" s="38" t="s">
        <v>8</v>
      </c>
      <c r="BA51" s="38">
        <f>IF(AZ51="M",0,IF(AZ51="I",2,IF(AZ51="B",4,IF(AZ51="E",5))))</f>
        <v>2</v>
      </c>
      <c r="BB51" s="38" t="s">
        <v>9</v>
      </c>
      <c r="BC51" s="38">
        <f>IF(BB51="M",0,IF(BB51="I",2,IF(BB51="B",4,IF(BB51="E",5))))</f>
        <v>4</v>
      </c>
      <c r="BD51" s="38" t="s">
        <v>9</v>
      </c>
      <c r="BE51" s="38">
        <f>IF(BD51="M",0,IF(BD51="I",2,IF(BD51="B",4,IF(BD51="E",5))))</f>
        <v>4</v>
      </c>
      <c r="BF51" s="38" t="s">
        <v>9</v>
      </c>
      <c r="BG51" s="38">
        <f>IF(BF51="M",0,IF(BF51="I",2,IF(BF51="B",4,IF(BF51="E",5))))</f>
        <v>4</v>
      </c>
      <c r="BH51" s="38" t="s">
        <v>9</v>
      </c>
      <c r="BI51" s="38">
        <f>IF(BH51="M",0,IF(BH51="I",2,IF(BH51="B",4,IF(BH51="E",5))))</f>
        <v>4</v>
      </c>
      <c r="BJ51" s="38" t="s">
        <v>9</v>
      </c>
      <c r="BK51" s="38">
        <f>IF(BJ51="M",0,IF(BJ51="I",2,IF(BJ51="B",4,IF(BJ51="E",5))))</f>
        <v>4</v>
      </c>
      <c r="BL51" s="38" t="s">
        <v>9</v>
      </c>
      <c r="BM51" s="38">
        <f>IF(BL51="M",0,IF(BL51="I",2,IF(BL51="B",4,IF(BL51="E",5))))</f>
        <v>4</v>
      </c>
      <c r="BN51" s="38" t="s">
        <v>9</v>
      </c>
      <c r="BO51" s="38">
        <f>IF(BN51="M",0,IF(BN51="I",2,IF(BN51="B",4,IF(BN51="E",5))))</f>
        <v>4</v>
      </c>
      <c r="BP51" s="38" t="s">
        <v>9</v>
      </c>
      <c r="BQ51" s="38">
        <f>IF(BP51="M",0,IF(BP51="I",2,IF(BP51="B",4,IF(BP51="E",5))))</f>
        <v>4</v>
      </c>
      <c r="BR51" s="38" t="s">
        <v>9</v>
      </c>
      <c r="BS51" s="38">
        <f>IF(BR51="M",0,IF(BR51="I",2,IF(BR51="B",4,IF(BR51="E",5))))</f>
        <v>4</v>
      </c>
      <c r="BT51" s="38" t="s">
        <v>9</v>
      </c>
      <c r="BU51" s="38">
        <f>IF(BT51="M",0,IF(BT51="I",2,IF(BT51="B",4,IF(BT51="E",5))))</f>
        <v>4</v>
      </c>
      <c r="BV51" s="38" t="s">
        <v>9</v>
      </c>
      <c r="BW51" s="38">
        <f>IF(BV51="M",0,IF(BV51="I",2,IF(BV51="B",4,IF(BV51="E",5))))</f>
        <v>4</v>
      </c>
      <c r="BX51" s="38" t="s">
        <v>9</v>
      </c>
      <c r="BY51" s="38">
        <f>IF(BX51="M",0,IF(BX51="I",2,IF(BX51="B",4,IF(BX51="E",5))))</f>
        <v>4</v>
      </c>
      <c r="BZ51" s="38" t="s">
        <v>9</v>
      </c>
      <c r="CA51" s="38">
        <f>IF(BZ51="M",0,IF(BZ51="I",2,IF(BZ51="B",4,IF(BZ51="E",5))))</f>
        <v>4</v>
      </c>
      <c r="CB51" s="38" t="s">
        <v>9</v>
      </c>
      <c r="CC51" s="38">
        <f>IF(CB51="M",0,IF(CB51="I",2,IF(CB51="B",4,IF(CB51="E",5))))</f>
        <v>4</v>
      </c>
      <c r="CD51" s="38" t="s">
        <v>9</v>
      </c>
      <c r="CE51" s="38">
        <f>IF(CD51="M",0,IF(CD51="I",2,IF(CD51="B",4,IF(CD51="E",5))))</f>
        <v>4</v>
      </c>
      <c r="CF51" s="38" t="s">
        <v>7</v>
      </c>
      <c r="CG51" s="38">
        <f>IF(CF51="M",0,IF(CF51="I",2,IF(CF51="B",4,IF(CF51="E",5))))</f>
        <v>0</v>
      </c>
      <c r="CH51" s="38" t="s">
        <v>8</v>
      </c>
      <c r="CI51" s="38">
        <f>IF(CH51="M",0,IF(CH51="I",2,IF(CH51="B",4,IF(CH51="E",5))))</f>
        <v>2</v>
      </c>
      <c r="CJ51" s="38" t="s">
        <v>8</v>
      </c>
      <c r="CK51" s="38">
        <f>IF(CJ51="M",0,IF(CJ51="I",2,IF(CJ51="B",4,IF(CJ51="E",5))))</f>
        <v>2</v>
      </c>
      <c r="CL51" s="38" t="s">
        <v>9</v>
      </c>
      <c r="CM51" s="38">
        <f>IF(CL51="M",0,IF(CL51="I",2,IF(CL51="B",4,IF(CL51="E",5))))</f>
        <v>4</v>
      </c>
      <c r="CN51" s="38" t="s">
        <v>9</v>
      </c>
      <c r="CO51" s="38">
        <f>IF(CN51="M",0,IF(CN51="I",2,IF(CN51="B",4,IF(CN51="E",5))))</f>
        <v>4</v>
      </c>
      <c r="CP51" s="38" t="s">
        <v>9</v>
      </c>
      <c r="CQ51" s="38">
        <f>IF(CP51="M",0,IF(CP51="I",2,IF(CP51="B",4,IF(CP51="E",5))))</f>
        <v>4</v>
      </c>
      <c r="CR51" s="38" t="s">
        <v>9</v>
      </c>
      <c r="CS51" s="38">
        <f>IF(CR51="M",0,IF(CR51="I",2,IF(CR51="B",4,IF(CR51="E",5))))</f>
        <v>4</v>
      </c>
      <c r="CT51" s="38" t="s">
        <v>8</v>
      </c>
      <c r="CU51" s="38">
        <f>IF(CT51="M",0,IF(CT51="I",2,IF(CT51="B",4,IF(CT51="E",5))))</f>
        <v>2</v>
      </c>
      <c r="CV51" s="38" t="s">
        <v>9</v>
      </c>
      <c r="CW51" s="38">
        <f>IF(CV51="M",0,IF(CV51="I",2,IF(CV51="B",4,IF(CV51="E",5))))</f>
        <v>4</v>
      </c>
      <c r="CX51" s="38" t="s">
        <v>7</v>
      </c>
      <c r="CY51" s="38">
        <f>IF(CX51="M",0,IF(CX51="I",2,IF(CX51="B",4,IF(CX51="E",5))))</f>
        <v>0</v>
      </c>
      <c r="CZ51" s="38" t="s">
        <v>9</v>
      </c>
      <c r="DA51" s="38">
        <f>IF(CZ51="M",0,IF(CZ51="I",2,IF(CZ51="B",4,IF(CZ51="E",5))))</f>
        <v>4</v>
      </c>
      <c r="DB51" s="38" t="s">
        <v>9</v>
      </c>
      <c r="DC51" s="38">
        <f>IF(DB51="M",0,IF(DB51="I",2,IF(DB51="B",4,IF(DB51="E",5))))</f>
        <v>4</v>
      </c>
      <c r="DD51" s="38" t="s">
        <v>9</v>
      </c>
      <c r="DE51" s="38">
        <f>IF(DD51="M",0,IF(DD51="I",2,IF(DD51="B",4,IF(DD51="E",5))))</f>
        <v>4</v>
      </c>
      <c r="DF51" s="38" t="s">
        <v>9</v>
      </c>
      <c r="DG51" s="38">
        <f>IF(DF51="M",0,IF(DF51="I",2,IF(DF51="B",4,IF(DF51="E",5))))</f>
        <v>4</v>
      </c>
      <c r="DH51" s="38" t="s">
        <v>9</v>
      </c>
      <c r="DI51" s="38">
        <f>IF(DH51="M",0,IF(DH51="I",2,IF(DH51="B",4,IF(DH51="E",5))))</f>
        <v>4</v>
      </c>
      <c r="DJ51" s="38" t="s">
        <v>9</v>
      </c>
      <c r="DK51" s="38">
        <f>IF(DJ51="M",0,IF(DJ51="I",2,IF(DJ51="B",4,IF(DJ51="E",5))))</f>
        <v>4</v>
      </c>
      <c r="DL51" s="38" t="s">
        <v>9</v>
      </c>
      <c r="DM51" s="38">
        <f>IF(DL51="M",0,IF(DL51="I",2,IF(DL51="B",4,IF(DL51="E",5))))</f>
        <v>4</v>
      </c>
      <c r="DN51" s="38" t="s">
        <v>9</v>
      </c>
      <c r="DO51" s="38">
        <f>IF(DN51="M",0,IF(DN51="I",2,IF(DN51="B",4,IF(DN51="E",5))))</f>
        <v>4</v>
      </c>
      <c r="DP51" s="38" t="s">
        <v>9</v>
      </c>
      <c r="DQ51" s="38">
        <f>IF(DP51="M",0,IF(DP51="I",2,IF(DP51="B",4,IF(DP51="E",5))))</f>
        <v>4</v>
      </c>
      <c r="DR51" s="38" t="s">
        <v>9</v>
      </c>
      <c r="DS51" s="38">
        <f>IF(DR51="M",0,IF(DR51="I",2,IF(DR51="B",4,IF(DR51="E",5))))</f>
        <v>4</v>
      </c>
      <c r="DT51" s="38" t="s">
        <v>9</v>
      </c>
      <c r="DU51" s="38">
        <f>IF(DT51="M",0,IF(DT51="I",2,IF(DT51="B",4,IF(DT51="E",5))))</f>
        <v>4</v>
      </c>
      <c r="DV51" s="38" t="s">
        <v>7</v>
      </c>
      <c r="DW51" s="38">
        <f>IF(DV51="M",0,IF(DV51="I",2,IF(DV51="B",4,IF(DV51="E",5))))</f>
        <v>0</v>
      </c>
      <c r="DX51" s="38" t="s">
        <v>9</v>
      </c>
      <c r="DY51" s="38">
        <f>IF(DX51="M",0,IF(DX51="I",2,IF(DX51="B",4,IF(DX51="E",5))))</f>
        <v>4</v>
      </c>
      <c r="DZ51" s="38" t="s">
        <v>9</v>
      </c>
      <c r="EA51" s="38">
        <f>IF(DZ51="M",0,IF(DZ51="I",2,IF(DZ51="B",4,IF(DZ51="E",5))))</f>
        <v>4</v>
      </c>
      <c r="EB51" s="38" t="s">
        <v>8</v>
      </c>
      <c r="EC51" s="38">
        <f>IF(EB51="M",0,IF(EB51="I",2,IF(EB51="B",4,IF(EB51="E",5))))</f>
        <v>2</v>
      </c>
      <c r="ED51" s="38" t="s">
        <v>9</v>
      </c>
      <c r="EE51" s="38">
        <f>IF(ED51="M",0,IF(ED51="I",2,IF(ED51="B",4,IF(ED51="E",5))))</f>
        <v>4</v>
      </c>
      <c r="EF51" s="38" t="s">
        <v>9</v>
      </c>
      <c r="EG51" s="38">
        <f>IF(EF51="M",0,IF(EF51="I",2,IF(EF51="B",4,IF(EF51="E",5))))</f>
        <v>4</v>
      </c>
      <c r="EH51" s="38" t="s">
        <v>9</v>
      </c>
      <c r="EI51" s="38">
        <f>IF(EH51="M",0,IF(EH51="I",2,IF(EH51="B",4,IF(EH51="E",5))))</f>
        <v>4</v>
      </c>
      <c r="EJ51" s="38" t="s">
        <v>8</v>
      </c>
      <c r="EK51" s="38">
        <f>IF(EJ51="M",0,IF(EJ51="I",2,IF(EJ51="B",4,IF(EJ51="E",5))))</f>
        <v>2</v>
      </c>
      <c r="EL51" s="38" t="s">
        <v>7</v>
      </c>
      <c r="EM51" s="38">
        <f>IF(EL51="M",0,IF(EL51="I",2,IF(EL51="B",4,IF(EL51="E",5))))</f>
        <v>0</v>
      </c>
      <c r="EN51" s="38" t="s">
        <v>9</v>
      </c>
      <c r="EO51" s="38">
        <f>IF(EN51="M",0,IF(EN51="I",2,IF(EN51="B",4,IF(EN51="E",5))))</f>
        <v>4</v>
      </c>
      <c r="EP51" s="38" t="s">
        <v>9</v>
      </c>
      <c r="EQ51" s="38">
        <f>IF(EP51="M",0,IF(EP51="I",2,IF(EP51="B",4,IF(EP51="E",5))))</f>
        <v>4</v>
      </c>
      <c r="ER51" s="98">
        <f>+SUM(F51:EQ51)</f>
        <v>230</v>
      </c>
      <c r="ES51" s="52">
        <f>+ER51/$EV$1</f>
        <v>0.647887323943662</v>
      </c>
      <c r="ET51" s="38" t="str">
        <f>IF(ES51&gt;60%,"Autonome","Non Autonome")</f>
        <v>Autonome</v>
      </c>
      <c r="EU51" s="5" t="str">
        <f>1&amp;"/"&amp;MONTH(D51)&amp;"/"&amp;YEAR(D51)</f>
        <v>1/6/2018</v>
      </c>
    </row>
    <row r="52" spans="1:151" ht="15.75" thickBot="1" x14ac:dyDescent="0.3">
      <c r="A52" s="35" t="s">
        <v>71</v>
      </c>
      <c r="B52" s="35" t="s">
        <v>82</v>
      </c>
      <c r="C52" s="35" t="s">
        <v>73</v>
      </c>
      <c r="D52" s="96">
        <v>43276</v>
      </c>
      <c r="E52" s="35" t="s">
        <v>74</v>
      </c>
      <c r="F52" s="38" t="s">
        <v>9</v>
      </c>
      <c r="G52" s="38">
        <f>IF(F52="M",0,IF(F52="I",2,IF(F52="B",4,IF(F52="E",5))))</f>
        <v>4</v>
      </c>
      <c r="H52" s="38" t="s">
        <v>9</v>
      </c>
      <c r="I52" s="38">
        <f>IF(H52="M",0,IF(H52="I",2,IF(H52="B",4,IF(H52="E",5))))</f>
        <v>4</v>
      </c>
      <c r="J52" s="38" t="s">
        <v>8</v>
      </c>
      <c r="K52" s="38">
        <f>IF(J52="M",0,IF(J52="I",2,IF(J52="B",4,IF(J52="E",5))))</f>
        <v>2</v>
      </c>
      <c r="L52" s="38" t="s">
        <v>9</v>
      </c>
      <c r="M52" s="38">
        <f>IF(L52="M",0,IF(L52="I",2,IF(L52="B",4,IF(L52="E",5))))</f>
        <v>4</v>
      </c>
      <c r="N52" s="38" t="s">
        <v>9</v>
      </c>
      <c r="O52" s="38">
        <f>IF(N52="M",0,IF(N52="I",2,IF(N52="B",4,IF(N52="E",5))))</f>
        <v>4</v>
      </c>
      <c r="P52" s="38" t="s">
        <v>9</v>
      </c>
      <c r="Q52" s="38">
        <f>IF(P52="M",0,IF(P52="I",2,IF(P52="B",4,IF(P52="E",5))))</f>
        <v>4</v>
      </c>
      <c r="R52" s="38" t="s">
        <v>8</v>
      </c>
      <c r="S52" s="38">
        <f>IF(R52="M",0,IF(R52="I",2,IF(R52="B",4,IF(R52="E",5))))</f>
        <v>2</v>
      </c>
      <c r="T52" s="38" t="s">
        <v>8</v>
      </c>
      <c r="U52" s="38">
        <f>IF(T52="M",0,IF(T52="I",2,IF(T52="B",4,IF(T52="E",5))))</f>
        <v>2</v>
      </c>
      <c r="V52" s="38" t="s">
        <v>9</v>
      </c>
      <c r="W52" s="38">
        <f>IF(V52="M",0,IF(V52="I",2,IF(V52="B",4,IF(V52="E",5))))</f>
        <v>4</v>
      </c>
      <c r="X52" s="38" t="s">
        <v>8</v>
      </c>
      <c r="Y52" s="38">
        <f>IF(X52="M",0,IF(X52="I",2,IF(X52="B",4,IF(X52="E",5))))</f>
        <v>2</v>
      </c>
      <c r="Z52" s="38" t="s">
        <v>8</v>
      </c>
      <c r="AA52" s="38">
        <f>IF(Z52="M",0,IF(Z52="I",2,IF(Z52="B",4,IF(Z52="E",5))))</f>
        <v>2</v>
      </c>
      <c r="AB52" s="38" t="s">
        <v>8</v>
      </c>
      <c r="AC52" s="38">
        <f>IF(AB52="M",0,IF(AB52="I",2,IF(AB52="B",4,IF(AB52="E",5))))</f>
        <v>2</v>
      </c>
      <c r="AD52" s="38" t="s">
        <v>8</v>
      </c>
      <c r="AE52" s="38">
        <f>IF(AD52="M",0,IF(AD52="I",2,IF(AD52="B",4,IF(AD52="E",5))))</f>
        <v>2</v>
      </c>
      <c r="AF52" s="38" t="s">
        <v>9</v>
      </c>
      <c r="AG52" s="38">
        <f>IF(AF52="M",0,IF(AF52="I",2,IF(AF52="B",4,IF(AF52="E",5))))</f>
        <v>4</v>
      </c>
      <c r="AH52" s="38" t="s">
        <v>9</v>
      </c>
      <c r="AI52" s="38">
        <f>IF(AH52="M",0,IF(AH52="I",2,IF(AH52="B",4,IF(AH52="E",5))))</f>
        <v>4</v>
      </c>
      <c r="AJ52" s="38" t="s">
        <v>8</v>
      </c>
      <c r="AK52" s="38">
        <f>IF(AJ52="M",0,IF(AJ52="I",2,IF(AJ52="B",4,IF(AJ52="E",5))))</f>
        <v>2</v>
      </c>
      <c r="AL52" s="38" t="s">
        <v>8</v>
      </c>
      <c r="AM52" s="38">
        <f>IF(AL52="M",0,IF(AL52="I",2,IF(AL52="B",4,IF(AL52="E",5))))</f>
        <v>2</v>
      </c>
      <c r="AN52" s="38" t="s">
        <v>9</v>
      </c>
      <c r="AO52" s="38">
        <f>IF(AN52="M",0,IF(AN52="I",2,IF(AN52="B",4,IF(AN52="E",5))))</f>
        <v>4</v>
      </c>
      <c r="AP52" s="38" t="s">
        <v>9</v>
      </c>
      <c r="AQ52" s="38">
        <f>IF(AP52="M",0,IF(AP52="I",2,IF(AP52="B",4,IF(AP52="E",5))))</f>
        <v>4</v>
      </c>
      <c r="AR52" s="38" t="s">
        <v>9</v>
      </c>
      <c r="AS52" s="38">
        <f>IF(AR52="M",0,IF(AR52="I",2,IF(AR52="B",4,IF(AR52="E",5))))</f>
        <v>4</v>
      </c>
      <c r="AT52" s="38" t="s">
        <v>8</v>
      </c>
      <c r="AU52" s="38">
        <f>IF(AT52="M",0,IF(AT52="I",2,IF(AT52="B",4,IF(AT52="E",5))))</f>
        <v>2</v>
      </c>
      <c r="AV52" s="38" t="s">
        <v>8</v>
      </c>
      <c r="AW52" s="38">
        <f>IF(AV52="M",0,IF(AV52="I",2,IF(AV52="B",4,IF(AV52="E",5))))</f>
        <v>2</v>
      </c>
      <c r="AX52" s="38" t="s">
        <v>8</v>
      </c>
      <c r="AY52" s="38">
        <f>IF(AX52="M",0,IF(AX52="I",2,IF(AX52="B",4,IF(AX52="E",5))))</f>
        <v>2</v>
      </c>
      <c r="AZ52" s="38" t="s">
        <v>8</v>
      </c>
      <c r="BA52" s="38">
        <f>IF(AZ52="M",0,IF(AZ52="I",2,IF(AZ52="B",4,IF(AZ52="E",5))))</f>
        <v>2</v>
      </c>
      <c r="BB52" s="38" t="s">
        <v>8</v>
      </c>
      <c r="BC52" s="38">
        <f>IF(BB52="M",0,IF(BB52="I",2,IF(BB52="B",4,IF(BB52="E",5))))</f>
        <v>2</v>
      </c>
      <c r="BD52" s="38" t="s">
        <v>9</v>
      </c>
      <c r="BE52" s="38">
        <f>IF(BD52="M",0,IF(BD52="I",2,IF(BD52="B",4,IF(BD52="E",5))))</f>
        <v>4</v>
      </c>
      <c r="BF52" s="38" t="s">
        <v>9</v>
      </c>
      <c r="BG52" s="38">
        <f>IF(BF52="M",0,IF(BF52="I",2,IF(BF52="B",4,IF(BF52="E",5))))</f>
        <v>4</v>
      </c>
      <c r="BH52" s="38" t="s">
        <v>9</v>
      </c>
      <c r="BI52" s="38">
        <f>IF(BH52="M",0,IF(BH52="I",2,IF(BH52="B",4,IF(BH52="E",5))))</f>
        <v>4</v>
      </c>
      <c r="BJ52" s="38" t="s">
        <v>8</v>
      </c>
      <c r="BK52" s="38">
        <f>IF(BJ52="M",0,IF(BJ52="I",2,IF(BJ52="B",4,IF(BJ52="E",5))))</f>
        <v>2</v>
      </c>
      <c r="BL52" s="38" t="s">
        <v>9</v>
      </c>
      <c r="BM52" s="38">
        <f>IF(BL52="M",0,IF(BL52="I",2,IF(BL52="B",4,IF(BL52="E",5))))</f>
        <v>4</v>
      </c>
      <c r="BN52" s="38" t="s">
        <v>9</v>
      </c>
      <c r="BO52" s="38">
        <f>IF(BN52="M",0,IF(BN52="I",2,IF(BN52="B",4,IF(BN52="E",5))))</f>
        <v>4</v>
      </c>
      <c r="BP52" s="38" t="s">
        <v>9</v>
      </c>
      <c r="BQ52" s="38">
        <f>IF(BP52="M",0,IF(BP52="I",2,IF(BP52="B",4,IF(BP52="E",5))))</f>
        <v>4</v>
      </c>
      <c r="BR52" s="38" t="s">
        <v>9</v>
      </c>
      <c r="BS52" s="38">
        <f>IF(BR52="M",0,IF(BR52="I",2,IF(BR52="B",4,IF(BR52="E",5))))</f>
        <v>4</v>
      </c>
      <c r="BT52" s="38" t="s">
        <v>9</v>
      </c>
      <c r="BU52" s="38">
        <f>IF(BT52="M",0,IF(BT52="I",2,IF(BT52="B",4,IF(BT52="E",5))))</f>
        <v>4</v>
      </c>
      <c r="BV52" s="38" t="s">
        <v>8</v>
      </c>
      <c r="BW52" s="38">
        <f>IF(BV52="M",0,IF(BV52="I",2,IF(BV52="B",4,IF(BV52="E",5))))</f>
        <v>2</v>
      </c>
      <c r="BX52" s="38" t="s">
        <v>8</v>
      </c>
      <c r="BY52" s="38">
        <f>IF(BX52="M",0,IF(BX52="I",2,IF(BX52="B",4,IF(BX52="E",5))))</f>
        <v>2</v>
      </c>
      <c r="BZ52" s="38" t="s">
        <v>8</v>
      </c>
      <c r="CA52" s="38">
        <f>IF(BZ52="M",0,IF(BZ52="I",2,IF(BZ52="B",4,IF(BZ52="E",5))))</f>
        <v>2</v>
      </c>
      <c r="CB52" s="38" t="s">
        <v>8</v>
      </c>
      <c r="CC52" s="38">
        <f>IF(CB52="M",0,IF(CB52="I",2,IF(CB52="B",4,IF(CB52="E",5))))</f>
        <v>2</v>
      </c>
      <c r="CD52" s="38" t="s">
        <v>9</v>
      </c>
      <c r="CE52" s="38">
        <f>IF(CD52="M",0,IF(CD52="I",2,IF(CD52="B",4,IF(CD52="E",5))))</f>
        <v>4</v>
      </c>
      <c r="CF52" s="38" t="s">
        <v>7</v>
      </c>
      <c r="CG52" s="38">
        <f>IF(CF52="M",0,IF(CF52="I",2,IF(CF52="B",4,IF(CF52="E",5))))</f>
        <v>0</v>
      </c>
      <c r="CH52" s="38" t="s">
        <v>7</v>
      </c>
      <c r="CI52" s="38">
        <f>IF(CH52="M",0,IF(CH52="I",2,IF(CH52="B",4,IF(CH52="E",5))))</f>
        <v>0</v>
      </c>
      <c r="CJ52" s="38" t="s">
        <v>7</v>
      </c>
      <c r="CK52" s="38">
        <f>IF(CJ52="M",0,IF(CJ52="I",2,IF(CJ52="B",4,IF(CJ52="E",5))))</f>
        <v>0</v>
      </c>
      <c r="CL52" s="38" t="s">
        <v>8</v>
      </c>
      <c r="CM52" s="38">
        <f>IF(CL52="M",0,IF(CL52="I",2,IF(CL52="B",4,IF(CL52="E",5))))</f>
        <v>2</v>
      </c>
      <c r="CN52" s="38" t="s">
        <v>9</v>
      </c>
      <c r="CO52" s="38">
        <f>IF(CN52="M",0,IF(CN52="I",2,IF(CN52="B",4,IF(CN52="E",5))))</f>
        <v>4</v>
      </c>
      <c r="CP52" s="38" t="s">
        <v>9</v>
      </c>
      <c r="CQ52" s="38">
        <f>IF(CP52="M",0,IF(CP52="I",2,IF(CP52="B",4,IF(CP52="E",5))))</f>
        <v>4</v>
      </c>
      <c r="CR52" s="38" t="s">
        <v>9</v>
      </c>
      <c r="CS52" s="38">
        <f>IF(CR52="M",0,IF(CR52="I",2,IF(CR52="B",4,IF(CR52="E",5))))</f>
        <v>4</v>
      </c>
      <c r="CT52" s="38" t="s">
        <v>8</v>
      </c>
      <c r="CU52" s="38">
        <f>IF(CT52="M",0,IF(CT52="I",2,IF(CT52="B",4,IF(CT52="E",5))))</f>
        <v>2</v>
      </c>
      <c r="CV52" s="38" t="s">
        <v>8</v>
      </c>
      <c r="CW52" s="38">
        <f>IF(CV52="M",0,IF(CV52="I",2,IF(CV52="B",4,IF(CV52="E",5))))</f>
        <v>2</v>
      </c>
      <c r="CX52" s="38" t="s">
        <v>9</v>
      </c>
      <c r="CY52" s="38">
        <f>IF(CX52="M",0,IF(CX52="I",2,IF(CX52="B",4,IF(CX52="E",5))))</f>
        <v>4</v>
      </c>
      <c r="CZ52" s="38" t="s">
        <v>9</v>
      </c>
      <c r="DA52" s="38">
        <f>IF(CZ52="M",0,IF(CZ52="I",2,IF(CZ52="B",4,IF(CZ52="E",5))))</f>
        <v>4</v>
      </c>
      <c r="DB52" s="38" t="s">
        <v>8</v>
      </c>
      <c r="DC52" s="38">
        <f>IF(DB52="M",0,IF(DB52="I",2,IF(DB52="B",4,IF(DB52="E",5))))</f>
        <v>2</v>
      </c>
      <c r="DD52" s="38" t="s">
        <v>7</v>
      </c>
      <c r="DE52" s="38">
        <f>IF(DD52="M",0,IF(DD52="I",2,IF(DD52="B",4,IF(DD52="E",5))))</f>
        <v>0</v>
      </c>
      <c r="DF52" s="38" t="s">
        <v>9</v>
      </c>
      <c r="DG52" s="38">
        <f>IF(DF52="M",0,IF(DF52="I",2,IF(DF52="B",4,IF(DF52="E",5))))</f>
        <v>4</v>
      </c>
      <c r="DH52" s="38" t="s">
        <v>9</v>
      </c>
      <c r="DI52" s="38">
        <f>IF(DH52="M",0,IF(DH52="I",2,IF(DH52="B",4,IF(DH52="E",5))))</f>
        <v>4</v>
      </c>
      <c r="DJ52" s="38" t="s">
        <v>8</v>
      </c>
      <c r="DK52" s="38">
        <f>IF(DJ52="M",0,IF(DJ52="I",2,IF(DJ52="B",4,IF(DJ52="E",5))))</f>
        <v>2</v>
      </c>
      <c r="DL52" s="38" t="s">
        <v>9</v>
      </c>
      <c r="DM52" s="38">
        <f>IF(DL52="M",0,IF(DL52="I",2,IF(DL52="B",4,IF(DL52="E",5))))</f>
        <v>4</v>
      </c>
      <c r="DN52" s="38" t="s">
        <v>9</v>
      </c>
      <c r="DO52" s="38">
        <f>IF(DN52="M",0,IF(DN52="I",2,IF(DN52="B",4,IF(DN52="E",5))))</f>
        <v>4</v>
      </c>
      <c r="DP52" s="38" t="s">
        <v>9</v>
      </c>
      <c r="DQ52" s="38">
        <f>IF(DP52="M",0,IF(DP52="I",2,IF(DP52="B",4,IF(DP52="E",5))))</f>
        <v>4</v>
      </c>
      <c r="DR52" s="38" t="s">
        <v>9</v>
      </c>
      <c r="DS52" s="38">
        <f>IF(DR52="M",0,IF(DR52="I",2,IF(DR52="B",4,IF(DR52="E",5))))</f>
        <v>4</v>
      </c>
      <c r="DT52" s="38" t="s">
        <v>9</v>
      </c>
      <c r="DU52" s="38">
        <f>IF(DT52="M",0,IF(DT52="I",2,IF(DT52="B",4,IF(DT52="E",5))))</f>
        <v>4</v>
      </c>
      <c r="DV52" s="38" t="s">
        <v>7</v>
      </c>
      <c r="DW52" s="38">
        <f>IF(DV52="M",0,IF(DV52="I",2,IF(DV52="B",4,IF(DV52="E",5))))</f>
        <v>0</v>
      </c>
      <c r="DX52" s="38" t="s">
        <v>9</v>
      </c>
      <c r="DY52" s="38">
        <f>IF(DX52="M",0,IF(DX52="I",2,IF(DX52="B",4,IF(DX52="E",5))))</f>
        <v>4</v>
      </c>
      <c r="DZ52" s="38" t="s">
        <v>9</v>
      </c>
      <c r="EA52" s="38">
        <f>IF(DZ52="M",0,IF(DZ52="I",2,IF(DZ52="B",4,IF(DZ52="E",5))))</f>
        <v>4</v>
      </c>
      <c r="EB52" s="38" t="s">
        <v>9</v>
      </c>
      <c r="EC52" s="38">
        <f>IF(EB52="M",0,IF(EB52="I",2,IF(EB52="B",4,IF(EB52="E",5))))</f>
        <v>4</v>
      </c>
      <c r="ED52" s="38" t="s">
        <v>9</v>
      </c>
      <c r="EE52" s="38">
        <f>IF(ED52="M",0,IF(ED52="I",2,IF(ED52="B",4,IF(ED52="E",5))))</f>
        <v>4</v>
      </c>
      <c r="EF52" s="38" t="s">
        <v>9</v>
      </c>
      <c r="EG52" s="38">
        <f>IF(EF52="M",0,IF(EF52="I",2,IF(EF52="B",4,IF(EF52="E",5))))</f>
        <v>4</v>
      </c>
      <c r="EH52" s="38" t="s">
        <v>9</v>
      </c>
      <c r="EI52" s="38">
        <f>IF(EH52="M",0,IF(EH52="I",2,IF(EH52="B",4,IF(EH52="E",5))))</f>
        <v>4</v>
      </c>
      <c r="EJ52" s="38" t="s">
        <v>8</v>
      </c>
      <c r="EK52" s="38">
        <f>IF(EJ52="M",0,IF(EJ52="I",2,IF(EJ52="B",4,IF(EJ52="E",5))))</f>
        <v>2</v>
      </c>
      <c r="EL52" s="38" t="s">
        <v>7</v>
      </c>
      <c r="EM52" s="38">
        <f>IF(EL52="M",0,IF(EL52="I",2,IF(EL52="B",4,IF(EL52="E",5))))</f>
        <v>0</v>
      </c>
      <c r="EN52" s="38" t="s">
        <v>9</v>
      </c>
      <c r="EO52" s="38">
        <f>IF(EN52="M",0,IF(EN52="I",2,IF(EN52="B",4,IF(EN52="E",5))))</f>
        <v>4</v>
      </c>
      <c r="EP52" s="38" t="s">
        <v>9</v>
      </c>
      <c r="EQ52" s="38">
        <f>IF(EP52="M",0,IF(EP52="I",2,IF(EP52="B",4,IF(EP52="E",5))))</f>
        <v>4</v>
      </c>
      <c r="ER52" s="98">
        <f>+SUM(F52:EQ52)</f>
        <v>210</v>
      </c>
      <c r="ES52" s="52">
        <f>+ER52/$EV$1</f>
        <v>0.59154929577464788</v>
      </c>
      <c r="ET52" s="38" t="str">
        <f>IF(ES52&gt;60%,"Autonome","Non Autonome")</f>
        <v>Non Autonome</v>
      </c>
      <c r="EU52" s="5" t="str">
        <f>1&amp;"/"&amp;MONTH(D52)&amp;"/"&amp;YEAR(D52)</f>
        <v>1/6/2018</v>
      </c>
    </row>
    <row r="53" spans="1:151" ht="15.75" thickBot="1" x14ac:dyDescent="0.3">
      <c r="A53" s="35" t="s">
        <v>71</v>
      </c>
      <c r="B53" s="35" t="s">
        <v>83</v>
      </c>
      <c r="C53" s="35" t="s">
        <v>73</v>
      </c>
      <c r="D53" s="96">
        <v>43276</v>
      </c>
      <c r="E53" s="35" t="s">
        <v>74</v>
      </c>
      <c r="F53" s="38" t="s">
        <v>8</v>
      </c>
      <c r="G53" s="38">
        <f>IF(F53="M",0,IF(F53="I",2,IF(F53="B",4,IF(F53="E",5))))</f>
        <v>2</v>
      </c>
      <c r="H53" s="38" t="s">
        <v>8</v>
      </c>
      <c r="I53" s="38">
        <f>IF(H53="M",0,IF(H53="I",2,IF(H53="B",4,IF(H53="E",5))))</f>
        <v>2</v>
      </c>
      <c r="J53" s="38" t="s">
        <v>8</v>
      </c>
      <c r="K53" s="38">
        <f>IF(J53="M",0,IF(J53="I",2,IF(J53="B",4,IF(J53="E",5))))</f>
        <v>2</v>
      </c>
      <c r="L53" s="38" t="s">
        <v>7</v>
      </c>
      <c r="M53" s="38">
        <f>IF(L53="M",0,IF(L53="I",2,IF(L53="B",4,IF(L53="E",5))))</f>
        <v>0</v>
      </c>
      <c r="N53" s="38" t="s">
        <v>9</v>
      </c>
      <c r="O53" s="38">
        <f>IF(N53="M",0,IF(N53="I",2,IF(N53="B",4,IF(N53="E",5))))</f>
        <v>4</v>
      </c>
      <c r="P53" s="38" t="s">
        <v>7</v>
      </c>
      <c r="Q53" s="38">
        <f>IF(P53="M",0,IF(P53="I",2,IF(P53="B",4,IF(P53="E",5))))</f>
        <v>0</v>
      </c>
      <c r="R53" s="38" t="s">
        <v>9</v>
      </c>
      <c r="S53" s="38">
        <f>IF(R53="M",0,IF(R53="I",2,IF(R53="B",4,IF(R53="E",5))))</f>
        <v>4</v>
      </c>
      <c r="T53" s="38" t="s">
        <v>9</v>
      </c>
      <c r="U53" s="38">
        <f>IF(T53="M",0,IF(T53="I",2,IF(T53="B",4,IF(T53="E",5))))</f>
        <v>4</v>
      </c>
      <c r="V53" s="38" t="s">
        <v>9</v>
      </c>
      <c r="W53" s="38">
        <f>IF(V53="M",0,IF(V53="I",2,IF(V53="B",4,IF(V53="E",5))))</f>
        <v>4</v>
      </c>
      <c r="X53" s="38" t="s">
        <v>9</v>
      </c>
      <c r="Y53" s="38">
        <f>IF(X53="M",0,IF(X53="I",2,IF(X53="B",4,IF(X53="E",5))))</f>
        <v>4</v>
      </c>
      <c r="Z53" s="38" t="s">
        <v>7</v>
      </c>
      <c r="AA53" s="38">
        <f>IF(Z53="M",0,IF(Z53="I",2,IF(Z53="B",4,IF(Z53="E",5))))</f>
        <v>0</v>
      </c>
      <c r="AB53" s="38" t="s">
        <v>8</v>
      </c>
      <c r="AC53" s="38">
        <f>IF(AB53="M",0,IF(AB53="I",2,IF(AB53="B",4,IF(AB53="E",5))))</f>
        <v>2</v>
      </c>
      <c r="AD53" s="38" t="s">
        <v>9</v>
      </c>
      <c r="AE53" s="38">
        <f>IF(AD53="M",0,IF(AD53="I",2,IF(AD53="B",4,IF(AD53="E",5))))</f>
        <v>4</v>
      </c>
      <c r="AF53" s="38" t="s">
        <v>7</v>
      </c>
      <c r="AG53" s="38">
        <f>IF(AF53="M",0,IF(AF53="I",2,IF(AF53="B",4,IF(AF53="E",5))))</f>
        <v>0</v>
      </c>
      <c r="AH53" s="38" t="s">
        <v>9</v>
      </c>
      <c r="AI53" s="38">
        <f>IF(AH53="M",0,IF(AH53="I",2,IF(AH53="B",4,IF(AH53="E",5))))</f>
        <v>4</v>
      </c>
      <c r="AJ53" s="38" t="s">
        <v>8</v>
      </c>
      <c r="AK53" s="38">
        <f>IF(AJ53="M",0,IF(AJ53="I",2,IF(AJ53="B",4,IF(AJ53="E",5))))</f>
        <v>2</v>
      </c>
      <c r="AL53" s="38" t="s">
        <v>7</v>
      </c>
      <c r="AM53" s="38">
        <f>IF(AL53="M",0,IF(AL53="I",2,IF(AL53="B",4,IF(AL53="E",5))))</f>
        <v>0</v>
      </c>
      <c r="AN53" s="38" t="s">
        <v>9</v>
      </c>
      <c r="AO53" s="38">
        <f>IF(AN53="M",0,IF(AN53="I",2,IF(AN53="B",4,IF(AN53="E",5))))</f>
        <v>4</v>
      </c>
      <c r="AP53" s="38" t="s">
        <v>9</v>
      </c>
      <c r="AQ53" s="38">
        <f>IF(AP53="M",0,IF(AP53="I",2,IF(AP53="B",4,IF(AP53="E",5))))</f>
        <v>4</v>
      </c>
      <c r="AR53" s="38" t="s">
        <v>9</v>
      </c>
      <c r="AS53" s="38">
        <f>IF(AR53="M",0,IF(AR53="I",2,IF(AR53="B",4,IF(AR53="E",5))))</f>
        <v>4</v>
      </c>
      <c r="AT53" s="38" t="s">
        <v>8</v>
      </c>
      <c r="AU53" s="38">
        <f>IF(AT53="M",0,IF(AT53="I",2,IF(AT53="B",4,IF(AT53="E",5))))</f>
        <v>2</v>
      </c>
      <c r="AV53" s="38" t="s">
        <v>9</v>
      </c>
      <c r="AW53" s="38">
        <f>IF(AV53="M",0,IF(AV53="I",2,IF(AV53="B",4,IF(AV53="E",5))))</f>
        <v>4</v>
      </c>
      <c r="AX53" s="38" t="s">
        <v>8</v>
      </c>
      <c r="AY53" s="38">
        <f>IF(AX53="M",0,IF(AX53="I",2,IF(AX53="B",4,IF(AX53="E",5))))</f>
        <v>2</v>
      </c>
      <c r="AZ53" s="38" t="s">
        <v>9</v>
      </c>
      <c r="BA53" s="38">
        <f>IF(AZ53="M",0,IF(AZ53="I",2,IF(AZ53="B",4,IF(AZ53="E",5))))</f>
        <v>4</v>
      </c>
      <c r="BB53" s="38" t="s">
        <v>9</v>
      </c>
      <c r="BC53" s="38">
        <f>IF(BB53="M",0,IF(BB53="I",2,IF(BB53="B",4,IF(BB53="E",5))))</f>
        <v>4</v>
      </c>
      <c r="BD53" s="38" t="s">
        <v>9</v>
      </c>
      <c r="BE53" s="38">
        <f>IF(BD53="M",0,IF(BD53="I",2,IF(BD53="B",4,IF(BD53="E",5))))</f>
        <v>4</v>
      </c>
      <c r="BF53" s="38" t="s">
        <v>9</v>
      </c>
      <c r="BG53" s="38">
        <f>IF(BF53="M",0,IF(BF53="I",2,IF(BF53="B",4,IF(BF53="E",5))))</f>
        <v>4</v>
      </c>
      <c r="BH53" s="38" t="s">
        <v>9</v>
      </c>
      <c r="BI53" s="38">
        <f>IF(BH53="M",0,IF(BH53="I",2,IF(BH53="B",4,IF(BH53="E",5))))</f>
        <v>4</v>
      </c>
      <c r="BJ53" s="38" t="s">
        <v>9</v>
      </c>
      <c r="BK53" s="38">
        <f>IF(BJ53="M",0,IF(BJ53="I",2,IF(BJ53="B",4,IF(BJ53="E",5))))</f>
        <v>4</v>
      </c>
      <c r="BL53" s="38" t="s">
        <v>9</v>
      </c>
      <c r="BM53" s="38">
        <f>IF(BL53="M",0,IF(BL53="I",2,IF(BL53="B",4,IF(BL53="E",5))))</f>
        <v>4</v>
      </c>
      <c r="BN53" s="38" t="s">
        <v>9</v>
      </c>
      <c r="BO53" s="38">
        <f>IF(BN53="M",0,IF(BN53="I",2,IF(BN53="B",4,IF(BN53="E",5))))</f>
        <v>4</v>
      </c>
      <c r="BP53" s="38" t="s">
        <v>8</v>
      </c>
      <c r="BQ53" s="38">
        <f>IF(BP53="M",0,IF(BP53="I",2,IF(BP53="B",4,IF(BP53="E",5))))</f>
        <v>2</v>
      </c>
      <c r="BR53" s="38" t="s">
        <v>8</v>
      </c>
      <c r="BS53" s="38">
        <f>IF(BR53="M",0,IF(BR53="I",2,IF(BR53="B",4,IF(BR53="E",5))))</f>
        <v>2</v>
      </c>
      <c r="BT53" s="38" t="s">
        <v>8</v>
      </c>
      <c r="BU53" s="38">
        <f>IF(BT53="M",0,IF(BT53="I",2,IF(BT53="B",4,IF(BT53="E",5))))</f>
        <v>2</v>
      </c>
      <c r="BV53" s="38" t="s">
        <v>9</v>
      </c>
      <c r="BW53" s="38">
        <f>IF(BV53="M",0,IF(BV53="I",2,IF(BV53="B",4,IF(BV53="E",5))))</f>
        <v>4</v>
      </c>
      <c r="BX53" s="38" t="s">
        <v>9</v>
      </c>
      <c r="BY53" s="38">
        <f>IF(BX53="M",0,IF(BX53="I",2,IF(BX53="B",4,IF(BX53="E",5))))</f>
        <v>4</v>
      </c>
      <c r="BZ53" s="38" t="s">
        <v>9</v>
      </c>
      <c r="CA53" s="38">
        <f>IF(BZ53="M",0,IF(BZ53="I",2,IF(BZ53="B",4,IF(BZ53="E",5))))</f>
        <v>4</v>
      </c>
      <c r="CB53" s="38" t="s">
        <v>9</v>
      </c>
      <c r="CC53" s="38">
        <f>IF(CB53="M",0,IF(CB53="I",2,IF(CB53="B",4,IF(CB53="E",5))))</f>
        <v>4</v>
      </c>
      <c r="CD53" s="38" t="s">
        <v>9</v>
      </c>
      <c r="CE53" s="38">
        <f>IF(CD53="M",0,IF(CD53="I",2,IF(CD53="B",4,IF(CD53="E",5))))</f>
        <v>4</v>
      </c>
      <c r="CF53" s="38" t="s">
        <v>9</v>
      </c>
      <c r="CG53" s="38">
        <f>IF(CF53="M",0,IF(CF53="I",2,IF(CF53="B",4,IF(CF53="E",5))))</f>
        <v>4</v>
      </c>
      <c r="CH53" s="38" t="s">
        <v>9</v>
      </c>
      <c r="CI53" s="38">
        <f>IF(CH53="M",0,IF(CH53="I",2,IF(CH53="B",4,IF(CH53="E",5))))</f>
        <v>4</v>
      </c>
      <c r="CJ53" s="38" t="s">
        <v>8</v>
      </c>
      <c r="CK53" s="38">
        <f>IF(CJ53="M",0,IF(CJ53="I",2,IF(CJ53="B",4,IF(CJ53="E",5))))</f>
        <v>2</v>
      </c>
      <c r="CL53" s="38" t="s">
        <v>9</v>
      </c>
      <c r="CM53" s="38">
        <f>IF(CL53="M",0,IF(CL53="I",2,IF(CL53="B",4,IF(CL53="E",5))))</f>
        <v>4</v>
      </c>
      <c r="CN53" s="38" t="s">
        <v>9</v>
      </c>
      <c r="CO53" s="38">
        <f>IF(CN53="M",0,IF(CN53="I",2,IF(CN53="B",4,IF(CN53="E",5))))</f>
        <v>4</v>
      </c>
      <c r="CP53" s="38" t="s">
        <v>9</v>
      </c>
      <c r="CQ53" s="38">
        <f>IF(CP53="M",0,IF(CP53="I",2,IF(CP53="B",4,IF(CP53="E",5))))</f>
        <v>4</v>
      </c>
      <c r="CR53" s="38" t="s">
        <v>9</v>
      </c>
      <c r="CS53" s="38">
        <f>IF(CR53="M",0,IF(CR53="I",2,IF(CR53="B",4,IF(CR53="E",5))))</f>
        <v>4</v>
      </c>
      <c r="CT53" s="38" t="s">
        <v>8</v>
      </c>
      <c r="CU53" s="38">
        <f>IF(CT53="M",0,IF(CT53="I",2,IF(CT53="B",4,IF(CT53="E",5))))</f>
        <v>2</v>
      </c>
      <c r="CV53" s="38" t="s">
        <v>9</v>
      </c>
      <c r="CW53" s="38">
        <f>IF(CV53="M",0,IF(CV53="I",2,IF(CV53="B",4,IF(CV53="E",5))))</f>
        <v>4</v>
      </c>
      <c r="CX53" s="38" t="s">
        <v>7</v>
      </c>
      <c r="CY53" s="38">
        <f>IF(CX53="M",0,IF(CX53="I",2,IF(CX53="B",4,IF(CX53="E",5))))</f>
        <v>0</v>
      </c>
      <c r="CZ53" s="38" t="s">
        <v>9</v>
      </c>
      <c r="DA53" s="38">
        <f>IF(CZ53="M",0,IF(CZ53="I",2,IF(CZ53="B",4,IF(CZ53="E",5))))</f>
        <v>4</v>
      </c>
      <c r="DB53" s="38" t="s">
        <v>8</v>
      </c>
      <c r="DC53" s="38">
        <f>IF(DB53="M",0,IF(DB53="I",2,IF(DB53="B",4,IF(DB53="E",5))))</f>
        <v>2</v>
      </c>
      <c r="DD53" s="38" t="s">
        <v>8</v>
      </c>
      <c r="DE53" s="38">
        <f>IF(DD53="M",0,IF(DD53="I",2,IF(DD53="B",4,IF(DD53="E",5))))</f>
        <v>2</v>
      </c>
      <c r="DF53" s="38" t="s">
        <v>9</v>
      </c>
      <c r="DG53" s="38">
        <f>IF(DF53="M",0,IF(DF53="I",2,IF(DF53="B",4,IF(DF53="E",5))))</f>
        <v>4</v>
      </c>
      <c r="DH53" s="38" t="s">
        <v>9</v>
      </c>
      <c r="DI53" s="38">
        <f>IF(DH53="M",0,IF(DH53="I",2,IF(DH53="B",4,IF(DH53="E",5))))</f>
        <v>4</v>
      </c>
      <c r="DJ53" s="38" t="s">
        <v>9</v>
      </c>
      <c r="DK53" s="38">
        <f>IF(DJ53="M",0,IF(DJ53="I",2,IF(DJ53="B",4,IF(DJ53="E",5))))</f>
        <v>4</v>
      </c>
      <c r="DL53" s="38" t="s">
        <v>9</v>
      </c>
      <c r="DM53" s="38">
        <f>IF(DL53="M",0,IF(DL53="I",2,IF(DL53="B",4,IF(DL53="E",5))))</f>
        <v>4</v>
      </c>
      <c r="DN53" s="38" t="s">
        <v>9</v>
      </c>
      <c r="DO53" s="38">
        <f>IF(DN53="M",0,IF(DN53="I",2,IF(DN53="B",4,IF(DN53="E",5))))</f>
        <v>4</v>
      </c>
      <c r="DP53" s="38" t="s">
        <v>9</v>
      </c>
      <c r="DQ53" s="38">
        <f>IF(DP53="M",0,IF(DP53="I",2,IF(DP53="B",4,IF(DP53="E",5))))</f>
        <v>4</v>
      </c>
      <c r="DR53" s="38" t="s">
        <v>9</v>
      </c>
      <c r="DS53" s="38">
        <f>IF(DR53="M",0,IF(DR53="I",2,IF(DR53="B",4,IF(DR53="E",5))))</f>
        <v>4</v>
      </c>
      <c r="DT53" s="38" t="s">
        <v>9</v>
      </c>
      <c r="DU53" s="38">
        <f>IF(DT53="M",0,IF(DT53="I",2,IF(DT53="B",4,IF(DT53="E",5))))</f>
        <v>4</v>
      </c>
      <c r="DV53" s="38" t="s">
        <v>9</v>
      </c>
      <c r="DW53" s="38">
        <f>IF(DV53="M",0,IF(DV53="I",2,IF(DV53="B",4,IF(DV53="E",5))))</f>
        <v>4</v>
      </c>
      <c r="DX53" s="38" t="s">
        <v>9</v>
      </c>
      <c r="DY53" s="38">
        <f>IF(DX53="M",0,IF(DX53="I",2,IF(DX53="B",4,IF(DX53="E",5))))</f>
        <v>4</v>
      </c>
      <c r="DZ53" s="38" t="s">
        <v>9</v>
      </c>
      <c r="EA53" s="38">
        <f>IF(DZ53="M",0,IF(DZ53="I",2,IF(DZ53="B",4,IF(DZ53="E",5))))</f>
        <v>4</v>
      </c>
      <c r="EB53" s="38" t="s">
        <v>7</v>
      </c>
      <c r="EC53" s="38">
        <f>IF(EB53="M",0,IF(EB53="I",2,IF(EB53="B",4,IF(EB53="E",5))))</f>
        <v>0</v>
      </c>
      <c r="ED53" s="38" t="s">
        <v>9</v>
      </c>
      <c r="EE53" s="38">
        <f>IF(ED53="M",0,IF(ED53="I",2,IF(ED53="B",4,IF(ED53="E",5))))</f>
        <v>4</v>
      </c>
      <c r="EF53" s="38" t="s">
        <v>9</v>
      </c>
      <c r="EG53" s="38">
        <f>IF(EF53="M",0,IF(EF53="I",2,IF(EF53="B",4,IF(EF53="E",5))))</f>
        <v>4</v>
      </c>
      <c r="EH53" s="38" t="s">
        <v>9</v>
      </c>
      <c r="EI53" s="38">
        <f>IF(EH53="M",0,IF(EH53="I",2,IF(EH53="B",4,IF(EH53="E",5))))</f>
        <v>4</v>
      </c>
      <c r="EJ53" s="38" t="s">
        <v>8</v>
      </c>
      <c r="EK53" s="38">
        <f>IF(EJ53="M",0,IF(EJ53="I",2,IF(EJ53="B",4,IF(EJ53="E",5))))</f>
        <v>2</v>
      </c>
      <c r="EL53" s="38" t="s">
        <v>7</v>
      </c>
      <c r="EM53" s="38">
        <f>IF(EL53="M",0,IF(EL53="I",2,IF(EL53="B",4,IF(EL53="E",5))))</f>
        <v>0</v>
      </c>
      <c r="EN53" s="38" t="s">
        <v>9</v>
      </c>
      <c r="EO53" s="38">
        <f>IF(EN53="M",0,IF(EN53="I",2,IF(EN53="B",4,IF(EN53="E",5))))</f>
        <v>4</v>
      </c>
      <c r="EP53" s="38" t="s">
        <v>9</v>
      </c>
      <c r="EQ53" s="38">
        <f>IF(EP53="M",0,IF(EP53="I",2,IF(EP53="B",4,IF(EP53="E",5))))</f>
        <v>4</v>
      </c>
      <c r="ER53" s="98">
        <f>+SUM(F53:EQ53)</f>
        <v>222</v>
      </c>
      <c r="ES53" s="52">
        <f>+ER53/$EV$1</f>
        <v>0.62535211267605639</v>
      </c>
      <c r="ET53" s="38" t="str">
        <f>IF(ES53&gt;60%,"Autonome","Non Autonome")</f>
        <v>Autonome</v>
      </c>
      <c r="EU53" s="5" t="str">
        <f>1&amp;"/"&amp;MONTH(D53)&amp;"/"&amp;YEAR(D53)</f>
        <v>1/6/2018</v>
      </c>
    </row>
    <row r="54" spans="1:151" ht="15.75" thickBot="1" x14ac:dyDescent="0.3">
      <c r="A54" s="35" t="s">
        <v>71</v>
      </c>
      <c r="B54" s="35" t="s">
        <v>84</v>
      </c>
      <c r="C54" s="35" t="s">
        <v>73</v>
      </c>
      <c r="D54" s="96">
        <v>43276</v>
      </c>
      <c r="E54" s="35" t="s">
        <v>74</v>
      </c>
      <c r="F54" s="38" t="s">
        <v>9</v>
      </c>
      <c r="G54" s="38">
        <f>IF(F54="M",0,IF(F54="I",2,IF(F54="B",4,IF(F54="E",5))))</f>
        <v>4</v>
      </c>
      <c r="H54" s="38" t="s">
        <v>9</v>
      </c>
      <c r="I54" s="38">
        <f>IF(H54="M",0,IF(H54="I",2,IF(H54="B",4,IF(H54="E",5))))</f>
        <v>4</v>
      </c>
      <c r="J54" s="38" t="s">
        <v>8</v>
      </c>
      <c r="K54" s="38">
        <f>IF(J54="M",0,IF(J54="I",2,IF(J54="B",4,IF(J54="E",5))))</f>
        <v>2</v>
      </c>
      <c r="L54" s="38" t="s">
        <v>9</v>
      </c>
      <c r="M54" s="38">
        <f>IF(L54="M",0,IF(L54="I",2,IF(L54="B",4,IF(L54="E",5))))</f>
        <v>4</v>
      </c>
      <c r="N54" s="38" t="s">
        <v>9</v>
      </c>
      <c r="O54" s="38">
        <f>IF(N54="M",0,IF(N54="I",2,IF(N54="B",4,IF(N54="E",5))))</f>
        <v>4</v>
      </c>
      <c r="P54" s="38" t="s">
        <v>8</v>
      </c>
      <c r="Q54" s="38">
        <f>IF(P54="M",0,IF(P54="I",2,IF(P54="B",4,IF(P54="E",5))))</f>
        <v>2</v>
      </c>
      <c r="R54" s="38" t="s">
        <v>8</v>
      </c>
      <c r="S54" s="38">
        <f>IF(R54="M",0,IF(R54="I",2,IF(R54="B",4,IF(R54="E",5))))</f>
        <v>2</v>
      </c>
      <c r="T54" s="38" t="s">
        <v>9</v>
      </c>
      <c r="U54" s="38">
        <f>IF(T54="M",0,IF(T54="I",2,IF(T54="B",4,IF(T54="E",5))))</f>
        <v>4</v>
      </c>
      <c r="V54" s="38" t="s">
        <v>9</v>
      </c>
      <c r="W54" s="38">
        <f>IF(V54="M",0,IF(V54="I",2,IF(V54="B",4,IF(V54="E",5))))</f>
        <v>4</v>
      </c>
      <c r="X54" s="38" t="s">
        <v>9</v>
      </c>
      <c r="Y54" s="38">
        <f>IF(X54="M",0,IF(X54="I",2,IF(X54="B",4,IF(X54="E",5))))</f>
        <v>4</v>
      </c>
      <c r="Z54" s="38" t="s">
        <v>8</v>
      </c>
      <c r="AA54" s="38">
        <f>IF(Z54="M",0,IF(Z54="I",2,IF(Z54="B",4,IF(Z54="E",5))))</f>
        <v>2</v>
      </c>
      <c r="AB54" s="38" t="s">
        <v>8</v>
      </c>
      <c r="AC54" s="38">
        <f>IF(AB54="M",0,IF(AB54="I",2,IF(AB54="B",4,IF(AB54="E",5))))</f>
        <v>2</v>
      </c>
      <c r="AD54" s="38" t="s">
        <v>8</v>
      </c>
      <c r="AE54" s="38">
        <f>IF(AD54="M",0,IF(AD54="I",2,IF(AD54="B",4,IF(AD54="E",5))))</f>
        <v>2</v>
      </c>
      <c r="AF54" s="38" t="s">
        <v>8</v>
      </c>
      <c r="AG54" s="38">
        <f>IF(AF54="M",0,IF(AF54="I",2,IF(AF54="B",4,IF(AF54="E",5))))</f>
        <v>2</v>
      </c>
      <c r="AH54" s="38" t="s">
        <v>8</v>
      </c>
      <c r="AI54" s="38">
        <f>IF(AH54="M",0,IF(AH54="I",2,IF(AH54="B",4,IF(AH54="E",5))))</f>
        <v>2</v>
      </c>
      <c r="AJ54" s="38" t="s">
        <v>9</v>
      </c>
      <c r="AK54" s="38">
        <f>IF(AJ54="M",0,IF(AJ54="I",2,IF(AJ54="B",4,IF(AJ54="E",5))))</f>
        <v>4</v>
      </c>
      <c r="AL54" s="38" t="s">
        <v>9</v>
      </c>
      <c r="AM54" s="38">
        <f>IF(AL54="M",0,IF(AL54="I",2,IF(AL54="B",4,IF(AL54="E",5))))</f>
        <v>4</v>
      </c>
      <c r="AN54" s="38" t="s">
        <v>9</v>
      </c>
      <c r="AO54" s="38">
        <f>IF(AN54="M",0,IF(AN54="I",2,IF(AN54="B",4,IF(AN54="E",5))))</f>
        <v>4</v>
      </c>
      <c r="AP54" s="38" t="s">
        <v>9</v>
      </c>
      <c r="AQ54" s="38">
        <f>IF(AP54="M",0,IF(AP54="I",2,IF(AP54="B",4,IF(AP54="E",5))))</f>
        <v>4</v>
      </c>
      <c r="AR54" s="38" t="s">
        <v>9</v>
      </c>
      <c r="AS54" s="38">
        <f>IF(AR54="M",0,IF(AR54="I",2,IF(AR54="B",4,IF(AR54="E",5))))</f>
        <v>4</v>
      </c>
      <c r="AT54" s="38" t="s">
        <v>9</v>
      </c>
      <c r="AU54" s="38">
        <f>IF(AT54="M",0,IF(AT54="I",2,IF(AT54="B",4,IF(AT54="E",5))))</f>
        <v>4</v>
      </c>
      <c r="AV54" s="38" t="s">
        <v>9</v>
      </c>
      <c r="AW54" s="38">
        <f>IF(AV54="M",0,IF(AV54="I",2,IF(AV54="B",4,IF(AV54="E",5))))</f>
        <v>4</v>
      </c>
      <c r="AX54" s="38" t="s">
        <v>8</v>
      </c>
      <c r="AY54" s="38">
        <f>IF(AX54="M",0,IF(AX54="I",2,IF(AX54="B",4,IF(AX54="E",5))))</f>
        <v>2</v>
      </c>
      <c r="AZ54" s="38" t="s">
        <v>9</v>
      </c>
      <c r="BA54" s="38">
        <f>IF(AZ54="M",0,IF(AZ54="I",2,IF(AZ54="B",4,IF(AZ54="E",5))))</f>
        <v>4</v>
      </c>
      <c r="BB54" s="38" t="s">
        <v>9</v>
      </c>
      <c r="BC54" s="38">
        <f>IF(BB54="M",0,IF(BB54="I",2,IF(BB54="B",4,IF(BB54="E",5))))</f>
        <v>4</v>
      </c>
      <c r="BD54" s="38" t="s">
        <v>9</v>
      </c>
      <c r="BE54" s="38">
        <f>IF(BD54="M",0,IF(BD54="I",2,IF(BD54="B",4,IF(BD54="E",5))))</f>
        <v>4</v>
      </c>
      <c r="BF54" s="38" t="s">
        <v>9</v>
      </c>
      <c r="BG54" s="38">
        <f>IF(BF54="M",0,IF(BF54="I",2,IF(BF54="B",4,IF(BF54="E",5))))</f>
        <v>4</v>
      </c>
      <c r="BH54" s="38" t="s">
        <v>9</v>
      </c>
      <c r="BI54" s="38">
        <f>IF(BH54="M",0,IF(BH54="I",2,IF(BH54="B",4,IF(BH54="E",5))))</f>
        <v>4</v>
      </c>
      <c r="BJ54" s="38" t="s">
        <v>9</v>
      </c>
      <c r="BK54" s="38">
        <f>IF(BJ54="M",0,IF(BJ54="I",2,IF(BJ54="B",4,IF(BJ54="E",5))))</f>
        <v>4</v>
      </c>
      <c r="BL54" s="38" t="s">
        <v>9</v>
      </c>
      <c r="BM54" s="38">
        <f>IF(BL54="M",0,IF(BL54="I",2,IF(BL54="B",4,IF(BL54="E",5))))</f>
        <v>4</v>
      </c>
      <c r="BN54" s="38" t="s">
        <v>9</v>
      </c>
      <c r="BO54" s="38">
        <f>IF(BN54="M",0,IF(BN54="I",2,IF(BN54="B",4,IF(BN54="E",5))))</f>
        <v>4</v>
      </c>
      <c r="BP54" s="38" t="s">
        <v>9</v>
      </c>
      <c r="BQ54" s="38">
        <f>IF(BP54="M",0,IF(BP54="I",2,IF(BP54="B",4,IF(BP54="E",5))))</f>
        <v>4</v>
      </c>
      <c r="BR54" s="38" t="s">
        <v>9</v>
      </c>
      <c r="BS54" s="38">
        <f>IF(BR54="M",0,IF(BR54="I",2,IF(BR54="B",4,IF(BR54="E",5))))</f>
        <v>4</v>
      </c>
      <c r="BT54" s="38" t="s">
        <v>9</v>
      </c>
      <c r="BU54" s="38">
        <f>IF(BT54="M",0,IF(BT54="I",2,IF(BT54="B",4,IF(BT54="E",5))))</f>
        <v>4</v>
      </c>
      <c r="BV54" s="38" t="s">
        <v>9</v>
      </c>
      <c r="BW54" s="38">
        <f>IF(BV54="M",0,IF(BV54="I",2,IF(BV54="B",4,IF(BV54="E",5))))</f>
        <v>4</v>
      </c>
      <c r="BX54" s="38" t="s">
        <v>9</v>
      </c>
      <c r="BY54" s="38">
        <f>IF(BX54="M",0,IF(BX54="I",2,IF(BX54="B",4,IF(BX54="E",5))))</f>
        <v>4</v>
      </c>
      <c r="BZ54" s="38" t="s">
        <v>9</v>
      </c>
      <c r="CA54" s="38">
        <f>IF(BZ54="M",0,IF(BZ54="I",2,IF(BZ54="B",4,IF(BZ54="E",5))))</f>
        <v>4</v>
      </c>
      <c r="CB54" s="38" t="s">
        <v>9</v>
      </c>
      <c r="CC54" s="38">
        <f>IF(CB54="M",0,IF(CB54="I",2,IF(CB54="B",4,IF(CB54="E",5))))</f>
        <v>4</v>
      </c>
      <c r="CD54" s="38" t="s">
        <v>9</v>
      </c>
      <c r="CE54" s="38">
        <f>IF(CD54="M",0,IF(CD54="I",2,IF(CD54="B",4,IF(CD54="E",5))))</f>
        <v>4</v>
      </c>
      <c r="CF54" s="38" t="s">
        <v>9</v>
      </c>
      <c r="CG54" s="38">
        <f>IF(CF54="M",0,IF(CF54="I",2,IF(CF54="B",4,IF(CF54="E",5))))</f>
        <v>4</v>
      </c>
      <c r="CH54" s="38" t="s">
        <v>9</v>
      </c>
      <c r="CI54" s="38">
        <f>IF(CH54="M",0,IF(CH54="I",2,IF(CH54="B",4,IF(CH54="E",5))))</f>
        <v>4</v>
      </c>
      <c r="CJ54" s="38" t="s">
        <v>8</v>
      </c>
      <c r="CK54" s="38">
        <f>IF(CJ54="M",0,IF(CJ54="I",2,IF(CJ54="B",4,IF(CJ54="E",5))))</f>
        <v>2</v>
      </c>
      <c r="CL54" s="38" t="s">
        <v>9</v>
      </c>
      <c r="CM54" s="38">
        <f>IF(CL54="M",0,IF(CL54="I",2,IF(CL54="B",4,IF(CL54="E",5))))</f>
        <v>4</v>
      </c>
      <c r="CN54" s="38" t="s">
        <v>8</v>
      </c>
      <c r="CO54" s="38">
        <f>IF(CN54="M",0,IF(CN54="I",2,IF(CN54="B",4,IF(CN54="E",5))))</f>
        <v>2</v>
      </c>
      <c r="CP54" s="38" t="s">
        <v>8</v>
      </c>
      <c r="CQ54" s="38">
        <f>IF(CP54="M",0,IF(CP54="I",2,IF(CP54="B",4,IF(CP54="E",5))))</f>
        <v>2</v>
      </c>
      <c r="CR54" s="38" t="s">
        <v>8</v>
      </c>
      <c r="CS54" s="38">
        <f>IF(CR54="M",0,IF(CR54="I",2,IF(CR54="B",4,IF(CR54="E",5))))</f>
        <v>2</v>
      </c>
      <c r="CT54" s="38" t="s">
        <v>9</v>
      </c>
      <c r="CU54" s="38">
        <f>IF(CT54="M",0,IF(CT54="I",2,IF(CT54="B",4,IF(CT54="E",5))))</f>
        <v>4</v>
      </c>
      <c r="CV54" s="38" t="s">
        <v>9</v>
      </c>
      <c r="CW54" s="38">
        <f>IF(CV54="M",0,IF(CV54="I",2,IF(CV54="B",4,IF(CV54="E",5))))</f>
        <v>4</v>
      </c>
      <c r="CX54" s="38" t="s">
        <v>9</v>
      </c>
      <c r="CY54" s="38">
        <f>IF(CX54="M",0,IF(CX54="I",2,IF(CX54="B",4,IF(CX54="E",5))))</f>
        <v>4</v>
      </c>
      <c r="CZ54" s="38" t="s">
        <v>9</v>
      </c>
      <c r="DA54" s="38">
        <f>IF(CZ54="M",0,IF(CZ54="I",2,IF(CZ54="B",4,IF(CZ54="E",5))))</f>
        <v>4</v>
      </c>
      <c r="DB54" s="38" t="s">
        <v>9</v>
      </c>
      <c r="DC54" s="38">
        <f>IF(DB54="M",0,IF(DB54="I",2,IF(DB54="B",4,IF(DB54="E",5))))</f>
        <v>4</v>
      </c>
      <c r="DD54" s="38" t="s">
        <v>9</v>
      </c>
      <c r="DE54" s="38">
        <f>IF(DD54="M",0,IF(DD54="I",2,IF(DD54="B",4,IF(DD54="E",5))))</f>
        <v>4</v>
      </c>
      <c r="DF54" s="38" t="s">
        <v>9</v>
      </c>
      <c r="DG54" s="38">
        <f>IF(DF54="M",0,IF(DF54="I",2,IF(DF54="B",4,IF(DF54="E",5))))</f>
        <v>4</v>
      </c>
      <c r="DH54" s="38" t="s">
        <v>9</v>
      </c>
      <c r="DI54" s="38">
        <f>IF(DH54="M",0,IF(DH54="I",2,IF(DH54="B",4,IF(DH54="E",5))))</f>
        <v>4</v>
      </c>
      <c r="DJ54" s="38" t="s">
        <v>9</v>
      </c>
      <c r="DK54" s="38">
        <f>IF(DJ54="M",0,IF(DJ54="I",2,IF(DJ54="B",4,IF(DJ54="E",5))))</f>
        <v>4</v>
      </c>
      <c r="DL54" s="38" t="s">
        <v>9</v>
      </c>
      <c r="DM54" s="38">
        <f>IF(DL54="M",0,IF(DL54="I",2,IF(DL54="B",4,IF(DL54="E",5))))</f>
        <v>4</v>
      </c>
      <c r="DN54" s="38" t="s">
        <v>9</v>
      </c>
      <c r="DO54" s="38">
        <f>IF(DN54="M",0,IF(DN54="I",2,IF(DN54="B",4,IF(DN54="E",5))))</f>
        <v>4</v>
      </c>
      <c r="DP54" s="38" t="s">
        <v>9</v>
      </c>
      <c r="DQ54" s="38">
        <f>IF(DP54="M",0,IF(DP54="I",2,IF(DP54="B",4,IF(DP54="E",5))))</f>
        <v>4</v>
      </c>
      <c r="DR54" s="38" t="s">
        <v>9</v>
      </c>
      <c r="DS54" s="38">
        <f>IF(DR54="M",0,IF(DR54="I",2,IF(DR54="B",4,IF(DR54="E",5))))</f>
        <v>4</v>
      </c>
      <c r="DT54" s="38" t="s">
        <v>9</v>
      </c>
      <c r="DU54" s="38">
        <f>IF(DT54="M",0,IF(DT54="I",2,IF(DT54="B",4,IF(DT54="E",5))))</f>
        <v>4</v>
      </c>
      <c r="DV54" s="38" t="s">
        <v>9</v>
      </c>
      <c r="DW54" s="38">
        <f>IF(DV54="M",0,IF(DV54="I",2,IF(DV54="B",4,IF(DV54="E",5))))</f>
        <v>4</v>
      </c>
      <c r="DX54" s="38" t="s">
        <v>9</v>
      </c>
      <c r="DY54" s="38">
        <f>IF(DX54="M",0,IF(DX54="I",2,IF(DX54="B",4,IF(DX54="E",5))))</f>
        <v>4</v>
      </c>
      <c r="DZ54" s="38" t="s">
        <v>9</v>
      </c>
      <c r="EA54" s="38">
        <f>IF(DZ54="M",0,IF(DZ54="I",2,IF(DZ54="B",4,IF(DZ54="E",5))))</f>
        <v>4</v>
      </c>
      <c r="EB54" s="38" t="s">
        <v>7</v>
      </c>
      <c r="EC54" s="38">
        <f>IF(EB54="M",0,IF(EB54="I",2,IF(EB54="B",4,IF(EB54="E",5))))</f>
        <v>0</v>
      </c>
      <c r="ED54" s="38" t="s">
        <v>9</v>
      </c>
      <c r="EE54" s="38">
        <f>IF(ED54="M",0,IF(ED54="I",2,IF(ED54="B",4,IF(ED54="E",5))))</f>
        <v>4</v>
      </c>
      <c r="EF54" s="38" t="s">
        <v>9</v>
      </c>
      <c r="EG54" s="38">
        <f>IF(EF54="M",0,IF(EF54="I",2,IF(EF54="B",4,IF(EF54="E",5))))</f>
        <v>4</v>
      </c>
      <c r="EH54" s="38" t="s">
        <v>9</v>
      </c>
      <c r="EI54" s="38">
        <f>IF(EH54="M",0,IF(EH54="I",2,IF(EH54="B",4,IF(EH54="E",5))))</f>
        <v>4</v>
      </c>
      <c r="EJ54" s="38" t="s">
        <v>8</v>
      </c>
      <c r="EK54" s="38">
        <f>IF(EJ54="M",0,IF(EJ54="I",2,IF(EJ54="B",4,IF(EJ54="E",5))))</f>
        <v>2</v>
      </c>
      <c r="EL54" s="38" t="s">
        <v>7</v>
      </c>
      <c r="EM54" s="38">
        <f>IF(EL54="M",0,IF(EL54="I",2,IF(EL54="B",4,IF(EL54="E",5))))</f>
        <v>0</v>
      </c>
      <c r="EN54" s="38" t="s">
        <v>8</v>
      </c>
      <c r="EO54" s="38">
        <f>IF(EN54="M",0,IF(EN54="I",2,IF(EN54="B",4,IF(EN54="E",5))))</f>
        <v>2</v>
      </c>
      <c r="EP54" s="38" t="s">
        <v>9</v>
      </c>
      <c r="EQ54" s="38">
        <f>IF(EP54="M",0,IF(EP54="I",2,IF(EP54="B",4,IF(EP54="E",5))))</f>
        <v>4</v>
      </c>
      <c r="ER54" s="98">
        <f>+SUM(F54:EQ54)</f>
        <v>246</v>
      </c>
      <c r="ES54" s="52">
        <f>+ER54/$EV$1</f>
        <v>0.6929577464788732</v>
      </c>
      <c r="ET54" s="38" t="str">
        <f>IF(ES54&gt;60%,"Autonome","Non Autonome")</f>
        <v>Autonome</v>
      </c>
      <c r="EU54" s="5" t="str">
        <f>1&amp;"/"&amp;MONTH(D54)&amp;"/"&amp;YEAR(D54)</f>
        <v>1/6/2018</v>
      </c>
    </row>
    <row r="55" spans="1:151" ht="15.75" thickBot="1" x14ac:dyDescent="0.3">
      <c r="A55" s="35" t="s">
        <v>71</v>
      </c>
      <c r="B55" s="35" t="s">
        <v>85</v>
      </c>
      <c r="C55" s="35" t="s">
        <v>73</v>
      </c>
      <c r="D55" s="96">
        <v>43276</v>
      </c>
      <c r="E55" s="35" t="s">
        <v>74</v>
      </c>
      <c r="F55" s="38" t="s">
        <v>9</v>
      </c>
      <c r="G55" s="38">
        <f>IF(F55="M",0,IF(F55="I",2,IF(F55="B",4,IF(F55="E",5))))</f>
        <v>4</v>
      </c>
      <c r="H55" s="38" t="s">
        <v>9</v>
      </c>
      <c r="I55" s="38">
        <f>IF(H55="M",0,IF(H55="I",2,IF(H55="B",4,IF(H55="E",5))))</f>
        <v>4</v>
      </c>
      <c r="J55" s="38" t="s">
        <v>9</v>
      </c>
      <c r="K55" s="38">
        <f>IF(J55="M",0,IF(J55="I",2,IF(J55="B",4,IF(J55="E",5))))</f>
        <v>4</v>
      </c>
      <c r="L55" s="38" t="s">
        <v>9</v>
      </c>
      <c r="M55" s="38">
        <f>IF(L55="M",0,IF(L55="I",2,IF(L55="B",4,IF(L55="E",5))))</f>
        <v>4</v>
      </c>
      <c r="N55" s="38" t="s">
        <v>9</v>
      </c>
      <c r="O55" s="38">
        <f>IF(N55="M",0,IF(N55="I",2,IF(N55="B",4,IF(N55="E",5))))</f>
        <v>4</v>
      </c>
      <c r="P55" s="38" t="s">
        <v>9</v>
      </c>
      <c r="Q55" s="38">
        <f>IF(P55="M",0,IF(P55="I",2,IF(P55="B",4,IF(P55="E",5))))</f>
        <v>4</v>
      </c>
      <c r="R55" s="38" t="s">
        <v>9</v>
      </c>
      <c r="S55" s="38">
        <f>IF(R55="M",0,IF(R55="I",2,IF(R55="B",4,IF(R55="E",5))))</f>
        <v>4</v>
      </c>
      <c r="T55" s="38" t="s">
        <v>9</v>
      </c>
      <c r="U55" s="38">
        <f>IF(T55="M",0,IF(T55="I",2,IF(T55="B",4,IF(T55="E",5))))</f>
        <v>4</v>
      </c>
      <c r="V55" s="38" t="s">
        <v>9</v>
      </c>
      <c r="W55" s="38">
        <f>IF(V55="M",0,IF(V55="I",2,IF(V55="B",4,IF(V55="E",5))))</f>
        <v>4</v>
      </c>
      <c r="X55" s="38" t="s">
        <v>9</v>
      </c>
      <c r="Y55" s="38">
        <f>IF(X55="M",0,IF(X55="I",2,IF(X55="B",4,IF(X55="E",5))))</f>
        <v>4</v>
      </c>
      <c r="Z55" s="38" t="s">
        <v>9</v>
      </c>
      <c r="AA55" s="38">
        <f>IF(Z55="M",0,IF(Z55="I",2,IF(Z55="B",4,IF(Z55="E",5))))</f>
        <v>4</v>
      </c>
      <c r="AB55" s="38" t="s">
        <v>9</v>
      </c>
      <c r="AC55" s="38">
        <f>IF(AB55="M",0,IF(AB55="I",2,IF(AB55="B",4,IF(AB55="E",5))))</f>
        <v>4</v>
      </c>
      <c r="AD55" s="38" t="s">
        <v>9</v>
      </c>
      <c r="AE55" s="38">
        <f>IF(AD55="M",0,IF(AD55="I",2,IF(AD55="B",4,IF(AD55="E",5))))</f>
        <v>4</v>
      </c>
      <c r="AF55" s="38" t="s">
        <v>9</v>
      </c>
      <c r="AG55" s="38">
        <f>IF(AF55="M",0,IF(AF55="I",2,IF(AF55="B",4,IF(AF55="E",5))))</f>
        <v>4</v>
      </c>
      <c r="AH55" s="38" t="s">
        <v>9</v>
      </c>
      <c r="AI55" s="38">
        <f>IF(AH55="M",0,IF(AH55="I",2,IF(AH55="B",4,IF(AH55="E",5))))</f>
        <v>4</v>
      </c>
      <c r="AJ55" s="38" t="s">
        <v>9</v>
      </c>
      <c r="AK55" s="38">
        <f>IF(AJ55="M",0,IF(AJ55="I",2,IF(AJ55="B",4,IF(AJ55="E",5))))</f>
        <v>4</v>
      </c>
      <c r="AL55" s="38" t="s">
        <v>9</v>
      </c>
      <c r="AM55" s="38">
        <f>IF(AL55="M",0,IF(AL55="I",2,IF(AL55="B",4,IF(AL55="E",5))))</f>
        <v>4</v>
      </c>
      <c r="AN55" s="38" t="s">
        <v>9</v>
      </c>
      <c r="AO55" s="38">
        <f>IF(AN55="M",0,IF(AN55="I",2,IF(AN55="B",4,IF(AN55="E",5))))</f>
        <v>4</v>
      </c>
      <c r="AP55" s="38" t="s">
        <v>9</v>
      </c>
      <c r="AQ55" s="38">
        <f>IF(AP55="M",0,IF(AP55="I",2,IF(AP55="B",4,IF(AP55="E",5))))</f>
        <v>4</v>
      </c>
      <c r="AR55" s="38" t="s">
        <v>9</v>
      </c>
      <c r="AS55" s="38">
        <f>IF(AR55="M",0,IF(AR55="I",2,IF(AR55="B",4,IF(AR55="E",5))))</f>
        <v>4</v>
      </c>
      <c r="AT55" s="38" t="s">
        <v>9</v>
      </c>
      <c r="AU55" s="38">
        <f>IF(AT55="M",0,IF(AT55="I",2,IF(AT55="B",4,IF(AT55="E",5))))</f>
        <v>4</v>
      </c>
      <c r="AV55" s="38" t="s">
        <v>9</v>
      </c>
      <c r="AW55" s="38">
        <f>IF(AV55="M",0,IF(AV55="I",2,IF(AV55="B",4,IF(AV55="E",5))))</f>
        <v>4</v>
      </c>
      <c r="AX55" s="38" t="s">
        <v>9</v>
      </c>
      <c r="AY55" s="38">
        <f>IF(AX55="M",0,IF(AX55="I",2,IF(AX55="B",4,IF(AX55="E",5))))</f>
        <v>4</v>
      </c>
      <c r="AZ55" s="38" t="s">
        <v>9</v>
      </c>
      <c r="BA55" s="38">
        <f>IF(AZ55="M",0,IF(AZ55="I",2,IF(AZ55="B",4,IF(AZ55="E",5))))</f>
        <v>4</v>
      </c>
      <c r="BB55" s="38" t="s">
        <v>9</v>
      </c>
      <c r="BC55" s="38">
        <f>IF(BB55="M",0,IF(BB55="I",2,IF(BB55="B",4,IF(BB55="E",5))))</f>
        <v>4</v>
      </c>
      <c r="BD55" s="38" t="s">
        <v>9</v>
      </c>
      <c r="BE55" s="38">
        <f>IF(BD55="M",0,IF(BD55="I",2,IF(BD55="B",4,IF(BD55="E",5))))</f>
        <v>4</v>
      </c>
      <c r="BF55" s="38" t="s">
        <v>9</v>
      </c>
      <c r="BG55" s="38">
        <f>IF(BF55="M",0,IF(BF55="I",2,IF(BF55="B",4,IF(BF55="E",5))))</f>
        <v>4</v>
      </c>
      <c r="BH55" s="38" t="s">
        <v>9</v>
      </c>
      <c r="BI55" s="38">
        <f>IF(BH55="M",0,IF(BH55="I",2,IF(BH55="B",4,IF(BH55="E",5))))</f>
        <v>4</v>
      </c>
      <c r="BJ55" s="38" t="s">
        <v>9</v>
      </c>
      <c r="BK55" s="38">
        <f>IF(BJ55="M",0,IF(BJ55="I",2,IF(BJ55="B",4,IF(BJ55="E",5))))</f>
        <v>4</v>
      </c>
      <c r="BL55" s="38" t="s">
        <v>9</v>
      </c>
      <c r="BM55" s="38">
        <f>IF(BL55="M",0,IF(BL55="I",2,IF(BL55="B",4,IF(BL55="E",5))))</f>
        <v>4</v>
      </c>
      <c r="BN55" s="38" t="s">
        <v>9</v>
      </c>
      <c r="BO55" s="38">
        <f>IF(BN55="M",0,IF(BN55="I",2,IF(BN55="B",4,IF(BN55="E",5))))</f>
        <v>4</v>
      </c>
      <c r="BP55" s="38" t="s">
        <v>9</v>
      </c>
      <c r="BQ55" s="38">
        <f>IF(BP55="M",0,IF(BP55="I",2,IF(BP55="B",4,IF(BP55="E",5))))</f>
        <v>4</v>
      </c>
      <c r="BR55" s="38" t="s">
        <v>9</v>
      </c>
      <c r="BS55" s="38">
        <f>IF(BR55="M",0,IF(BR55="I",2,IF(BR55="B",4,IF(BR55="E",5))))</f>
        <v>4</v>
      </c>
      <c r="BT55" s="38" t="s">
        <v>9</v>
      </c>
      <c r="BU55" s="38">
        <f>IF(BT55="M",0,IF(BT55="I",2,IF(BT55="B",4,IF(BT55="E",5))))</f>
        <v>4</v>
      </c>
      <c r="BV55" s="38" t="s">
        <v>9</v>
      </c>
      <c r="BW55" s="38">
        <f>IF(BV55="M",0,IF(BV55="I",2,IF(BV55="B",4,IF(BV55="E",5))))</f>
        <v>4</v>
      </c>
      <c r="BX55" s="38" t="s">
        <v>9</v>
      </c>
      <c r="BY55" s="38">
        <f>IF(BX55="M",0,IF(BX55="I",2,IF(BX55="B",4,IF(BX55="E",5))))</f>
        <v>4</v>
      </c>
      <c r="BZ55" s="38" t="s">
        <v>9</v>
      </c>
      <c r="CA55" s="38">
        <f>IF(BZ55="M",0,IF(BZ55="I",2,IF(BZ55="B",4,IF(BZ55="E",5))))</f>
        <v>4</v>
      </c>
      <c r="CB55" s="38" t="s">
        <v>9</v>
      </c>
      <c r="CC55" s="38">
        <f>IF(CB55="M",0,IF(CB55="I",2,IF(CB55="B",4,IF(CB55="E",5))))</f>
        <v>4</v>
      </c>
      <c r="CD55" s="38" t="s">
        <v>9</v>
      </c>
      <c r="CE55" s="38">
        <f>IF(CD55="M",0,IF(CD55="I",2,IF(CD55="B",4,IF(CD55="E",5))))</f>
        <v>4</v>
      </c>
      <c r="CF55" s="38" t="s">
        <v>9</v>
      </c>
      <c r="CG55" s="38">
        <f>IF(CF55="M",0,IF(CF55="I",2,IF(CF55="B",4,IF(CF55="E",5))))</f>
        <v>4</v>
      </c>
      <c r="CH55" s="38" t="s">
        <v>9</v>
      </c>
      <c r="CI55" s="38">
        <f>IF(CH55="M",0,IF(CH55="I",2,IF(CH55="B",4,IF(CH55="E",5))))</f>
        <v>4</v>
      </c>
      <c r="CJ55" s="38" t="s">
        <v>8</v>
      </c>
      <c r="CK55" s="38">
        <f>IF(CJ55="M",0,IF(CJ55="I",2,IF(CJ55="B",4,IF(CJ55="E",5))))</f>
        <v>2</v>
      </c>
      <c r="CL55" s="38" t="s">
        <v>9</v>
      </c>
      <c r="CM55" s="38">
        <f>IF(CL55="M",0,IF(CL55="I",2,IF(CL55="B",4,IF(CL55="E",5))))</f>
        <v>4</v>
      </c>
      <c r="CN55" s="38" t="s">
        <v>9</v>
      </c>
      <c r="CO55" s="38">
        <f>IF(CN55="M",0,IF(CN55="I",2,IF(CN55="B",4,IF(CN55="E",5))))</f>
        <v>4</v>
      </c>
      <c r="CP55" s="38" t="s">
        <v>9</v>
      </c>
      <c r="CQ55" s="38">
        <f>IF(CP55="M",0,IF(CP55="I",2,IF(CP55="B",4,IF(CP55="E",5))))</f>
        <v>4</v>
      </c>
      <c r="CR55" s="38" t="s">
        <v>9</v>
      </c>
      <c r="CS55" s="38">
        <f>IF(CR55="M",0,IF(CR55="I",2,IF(CR55="B",4,IF(CR55="E",5))))</f>
        <v>4</v>
      </c>
      <c r="CT55" s="38" t="s">
        <v>9</v>
      </c>
      <c r="CU55" s="38">
        <f>IF(CT55="M",0,IF(CT55="I",2,IF(CT55="B",4,IF(CT55="E",5))))</f>
        <v>4</v>
      </c>
      <c r="CV55" s="38" t="s">
        <v>9</v>
      </c>
      <c r="CW55" s="38">
        <f>IF(CV55="M",0,IF(CV55="I",2,IF(CV55="B",4,IF(CV55="E",5))))</f>
        <v>4</v>
      </c>
      <c r="CX55" s="38" t="s">
        <v>9</v>
      </c>
      <c r="CY55" s="38">
        <f>IF(CX55="M",0,IF(CX55="I",2,IF(CX55="B",4,IF(CX55="E",5))))</f>
        <v>4</v>
      </c>
      <c r="CZ55" s="38" t="s">
        <v>9</v>
      </c>
      <c r="DA55" s="38">
        <f>IF(CZ55="M",0,IF(CZ55="I",2,IF(CZ55="B",4,IF(CZ55="E",5))))</f>
        <v>4</v>
      </c>
      <c r="DB55" s="38" t="s">
        <v>9</v>
      </c>
      <c r="DC55" s="38">
        <f>IF(DB55="M",0,IF(DB55="I",2,IF(DB55="B",4,IF(DB55="E",5))))</f>
        <v>4</v>
      </c>
      <c r="DD55" s="38" t="s">
        <v>9</v>
      </c>
      <c r="DE55" s="38">
        <f>IF(DD55="M",0,IF(DD55="I",2,IF(DD55="B",4,IF(DD55="E",5))))</f>
        <v>4</v>
      </c>
      <c r="DF55" s="38" t="s">
        <v>9</v>
      </c>
      <c r="DG55" s="38">
        <f>IF(DF55="M",0,IF(DF55="I",2,IF(DF55="B",4,IF(DF55="E",5))))</f>
        <v>4</v>
      </c>
      <c r="DH55" s="38" t="s">
        <v>9</v>
      </c>
      <c r="DI55" s="38">
        <f>IF(DH55="M",0,IF(DH55="I",2,IF(DH55="B",4,IF(DH55="E",5))))</f>
        <v>4</v>
      </c>
      <c r="DJ55" s="38" t="s">
        <v>9</v>
      </c>
      <c r="DK55" s="38">
        <f>IF(DJ55="M",0,IF(DJ55="I",2,IF(DJ55="B",4,IF(DJ55="E",5))))</f>
        <v>4</v>
      </c>
      <c r="DL55" s="38" t="s">
        <v>9</v>
      </c>
      <c r="DM55" s="38">
        <f>IF(DL55="M",0,IF(DL55="I",2,IF(DL55="B",4,IF(DL55="E",5))))</f>
        <v>4</v>
      </c>
      <c r="DN55" s="38" t="s">
        <v>9</v>
      </c>
      <c r="DO55" s="38">
        <f>IF(DN55="M",0,IF(DN55="I",2,IF(DN55="B",4,IF(DN55="E",5))))</f>
        <v>4</v>
      </c>
      <c r="DP55" s="38" t="s">
        <v>9</v>
      </c>
      <c r="DQ55" s="38">
        <f>IF(DP55="M",0,IF(DP55="I",2,IF(DP55="B",4,IF(DP55="E",5))))</f>
        <v>4</v>
      </c>
      <c r="DR55" s="38" t="s">
        <v>9</v>
      </c>
      <c r="DS55" s="38">
        <f>IF(DR55="M",0,IF(DR55="I",2,IF(DR55="B",4,IF(DR55="E",5))))</f>
        <v>4</v>
      </c>
      <c r="DT55" s="38" t="s">
        <v>9</v>
      </c>
      <c r="DU55" s="38">
        <f>IF(DT55="M",0,IF(DT55="I",2,IF(DT55="B",4,IF(DT55="E",5))))</f>
        <v>4</v>
      </c>
      <c r="DV55" s="38" t="s">
        <v>7</v>
      </c>
      <c r="DW55" s="38">
        <f>IF(DV55="M",0,IF(DV55="I",2,IF(DV55="B",4,IF(DV55="E",5))))</f>
        <v>0</v>
      </c>
      <c r="DX55" s="38" t="s">
        <v>9</v>
      </c>
      <c r="DY55" s="38">
        <f>IF(DX55="M",0,IF(DX55="I",2,IF(DX55="B",4,IF(DX55="E",5))))</f>
        <v>4</v>
      </c>
      <c r="DZ55" s="38" t="s">
        <v>9</v>
      </c>
      <c r="EA55" s="38">
        <f>IF(DZ55="M",0,IF(DZ55="I",2,IF(DZ55="B",4,IF(DZ55="E",5))))</f>
        <v>4</v>
      </c>
      <c r="EB55" s="38" t="s">
        <v>7</v>
      </c>
      <c r="EC55" s="38">
        <f>IF(EB55="M",0,IF(EB55="I",2,IF(EB55="B",4,IF(EB55="E",5))))</f>
        <v>0</v>
      </c>
      <c r="ED55" s="38" t="s">
        <v>9</v>
      </c>
      <c r="EE55" s="38">
        <f>IF(ED55="M",0,IF(ED55="I",2,IF(ED55="B",4,IF(ED55="E",5))))</f>
        <v>4</v>
      </c>
      <c r="EF55" s="38" t="s">
        <v>9</v>
      </c>
      <c r="EG55" s="38">
        <f>IF(EF55="M",0,IF(EF55="I",2,IF(EF55="B",4,IF(EF55="E",5))))</f>
        <v>4</v>
      </c>
      <c r="EH55" s="38" t="s">
        <v>9</v>
      </c>
      <c r="EI55" s="38">
        <f>IF(EH55="M",0,IF(EH55="I",2,IF(EH55="B",4,IF(EH55="E",5))))</f>
        <v>4</v>
      </c>
      <c r="EJ55" s="38" t="s">
        <v>8</v>
      </c>
      <c r="EK55" s="38">
        <f>IF(EJ55="M",0,IF(EJ55="I",2,IF(EJ55="B",4,IF(EJ55="E",5))))</f>
        <v>2</v>
      </c>
      <c r="EL55" s="38" t="s">
        <v>7</v>
      </c>
      <c r="EM55" s="38">
        <f>IF(EL55="M",0,IF(EL55="I",2,IF(EL55="B",4,IF(EL55="E",5))))</f>
        <v>0</v>
      </c>
      <c r="EN55" s="38" t="s">
        <v>9</v>
      </c>
      <c r="EO55" s="38">
        <f>IF(EN55="M",0,IF(EN55="I",2,IF(EN55="B",4,IF(EN55="E",5))))</f>
        <v>4</v>
      </c>
      <c r="EP55" s="38" t="s">
        <v>9</v>
      </c>
      <c r="EQ55" s="38">
        <f>IF(EP55="M",0,IF(EP55="I",2,IF(EP55="B",4,IF(EP55="E",5))))</f>
        <v>4</v>
      </c>
      <c r="ER55" s="98">
        <f>+SUM(F55:EQ55)</f>
        <v>268</v>
      </c>
      <c r="ES55" s="52">
        <f>+ER55/$EV$1</f>
        <v>0.75492957746478873</v>
      </c>
      <c r="ET55" s="38" t="str">
        <f>IF(ES55&gt;60%,"Autonome","Non Autonome")</f>
        <v>Autonome</v>
      </c>
      <c r="EU55" s="5" t="str">
        <f>1&amp;"/"&amp;MONTH(D55)&amp;"/"&amp;YEAR(D55)</f>
        <v>1/6/2018</v>
      </c>
    </row>
    <row r="56" spans="1:151" ht="15.75" thickBot="1" x14ac:dyDescent="0.3">
      <c r="A56" s="35" t="s">
        <v>5</v>
      </c>
      <c r="B56" s="35" t="s">
        <v>92</v>
      </c>
      <c r="C56" s="35" t="s">
        <v>11</v>
      </c>
      <c r="D56" s="96">
        <v>43276</v>
      </c>
      <c r="E56" s="35" t="s">
        <v>12</v>
      </c>
      <c r="F56" s="38" t="s">
        <v>9</v>
      </c>
      <c r="G56" s="38">
        <f>IF(F56="M",0,IF(F56="I",2,IF(F56="B",4,IF(F56="E",5))))</f>
        <v>4</v>
      </c>
      <c r="H56" s="38" t="s">
        <v>9</v>
      </c>
      <c r="I56" s="38">
        <f>IF(H56="M",0,IF(H56="I",2,IF(H56="B",4,IF(H56="E",5))))</f>
        <v>4</v>
      </c>
      <c r="J56" s="38" t="s">
        <v>9</v>
      </c>
      <c r="K56" s="38">
        <f>IF(J56="M",0,IF(J56="I",2,IF(J56="B",4,IF(J56="E",5))))</f>
        <v>4</v>
      </c>
      <c r="L56" s="38" t="s">
        <v>9</v>
      </c>
      <c r="M56" s="38">
        <f>IF(L56="M",0,IF(L56="I",2,IF(L56="B",4,IF(L56="E",5))))</f>
        <v>4</v>
      </c>
      <c r="N56" s="38" t="s">
        <v>9</v>
      </c>
      <c r="O56" s="38">
        <f>IF(N56="M",0,IF(N56="I",2,IF(N56="B",4,IF(N56="E",5))))</f>
        <v>4</v>
      </c>
      <c r="P56" s="38" t="s">
        <v>8</v>
      </c>
      <c r="Q56" s="38">
        <f>IF(P56="M",0,IF(P56="I",2,IF(P56="B",4,IF(P56="E",5))))</f>
        <v>2</v>
      </c>
      <c r="R56" s="38" t="s">
        <v>9</v>
      </c>
      <c r="S56" s="38">
        <f>IF(R56="M",0,IF(R56="I",2,IF(R56="B",4,IF(R56="E",5))))</f>
        <v>4</v>
      </c>
      <c r="T56" s="38" t="s">
        <v>9</v>
      </c>
      <c r="U56" s="38">
        <f>IF(T56="M",0,IF(T56="I",2,IF(T56="B",4,IF(T56="E",5))))</f>
        <v>4</v>
      </c>
      <c r="V56" s="38" t="s">
        <v>9</v>
      </c>
      <c r="W56" s="38">
        <f>IF(V56="M",0,IF(V56="I",2,IF(V56="B",4,IF(V56="E",5))))</f>
        <v>4</v>
      </c>
      <c r="X56" s="38" t="s">
        <v>9</v>
      </c>
      <c r="Y56" s="38">
        <f>IF(X56="M",0,IF(X56="I",2,IF(X56="B",4,IF(X56="E",5))))</f>
        <v>4</v>
      </c>
      <c r="Z56" s="38" t="s">
        <v>9</v>
      </c>
      <c r="AA56" s="38">
        <f>IF(Z56="M",0,IF(Z56="I",2,IF(Z56="B",4,IF(Z56="E",5))))</f>
        <v>4</v>
      </c>
      <c r="AB56" s="38" t="s">
        <v>8</v>
      </c>
      <c r="AC56" s="38">
        <f>IF(AB56="M",0,IF(AB56="I",2,IF(AB56="B",4,IF(AB56="E",5))))</f>
        <v>2</v>
      </c>
      <c r="AD56" s="38" t="s">
        <v>8</v>
      </c>
      <c r="AE56" s="38">
        <f>IF(AD56="M",0,IF(AD56="I",2,IF(AD56="B",4,IF(AD56="E",5))))</f>
        <v>2</v>
      </c>
      <c r="AF56" s="38" t="s">
        <v>8</v>
      </c>
      <c r="AG56" s="38">
        <f>IF(AF56="M",0,IF(AF56="I",2,IF(AF56="B",4,IF(AF56="E",5))))</f>
        <v>2</v>
      </c>
      <c r="AH56" s="38" t="s">
        <v>9</v>
      </c>
      <c r="AI56" s="38">
        <f>IF(AH56="M",0,IF(AH56="I",2,IF(AH56="B",4,IF(AH56="E",5))))</f>
        <v>4</v>
      </c>
      <c r="AJ56" s="38" t="s">
        <v>8</v>
      </c>
      <c r="AK56" s="38">
        <f>IF(AJ56="M",0,IF(AJ56="I",2,IF(AJ56="B",4,IF(AJ56="E",5))))</f>
        <v>2</v>
      </c>
      <c r="AL56" s="38" t="s">
        <v>7</v>
      </c>
      <c r="AM56" s="38">
        <f>IF(AL56="M",0,IF(AL56="I",2,IF(AL56="B",4,IF(AL56="E",5))))</f>
        <v>0</v>
      </c>
      <c r="AN56" s="38" t="s">
        <v>8</v>
      </c>
      <c r="AO56" s="38">
        <f>IF(AN56="M",0,IF(AN56="I",2,IF(AN56="B",4,IF(AN56="E",5))))</f>
        <v>2</v>
      </c>
      <c r="AP56" s="38" t="s">
        <v>9</v>
      </c>
      <c r="AQ56" s="38">
        <f>IF(AP56="M",0,IF(AP56="I",2,IF(AP56="B",4,IF(AP56="E",5))))</f>
        <v>4</v>
      </c>
      <c r="AR56" s="38" t="s">
        <v>9</v>
      </c>
      <c r="AS56" s="38">
        <f>IF(AR56="M",0,IF(AR56="I",2,IF(AR56="B",4,IF(AR56="E",5))))</f>
        <v>4</v>
      </c>
      <c r="AT56" s="38" t="s">
        <v>9</v>
      </c>
      <c r="AU56" s="38">
        <f>IF(AT56="M",0,IF(AT56="I",2,IF(AT56="B",4,IF(AT56="E",5))))</f>
        <v>4</v>
      </c>
      <c r="AV56" s="38" t="s">
        <v>8</v>
      </c>
      <c r="AW56" s="38">
        <f>IF(AV56="M",0,IF(AV56="I",2,IF(AV56="B",4,IF(AV56="E",5))))</f>
        <v>2</v>
      </c>
      <c r="AX56" s="38" t="s">
        <v>9</v>
      </c>
      <c r="AY56" s="38">
        <f>IF(AX56="M",0,IF(AX56="I",2,IF(AX56="B",4,IF(AX56="E",5))))</f>
        <v>4</v>
      </c>
      <c r="AZ56" s="38" t="s">
        <v>9</v>
      </c>
      <c r="BA56" s="38">
        <f>IF(AZ56="M",0,IF(AZ56="I",2,IF(AZ56="B",4,IF(AZ56="E",5))))</f>
        <v>4</v>
      </c>
      <c r="BB56" s="38" t="s">
        <v>9</v>
      </c>
      <c r="BC56" s="38">
        <f>IF(BB56="M",0,IF(BB56="I",2,IF(BB56="B",4,IF(BB56="E",5))))</f>
        <v>4</v>
      </c>
      <c r="BD56" s="38" t="s">
        <v>9</v>
      </c>
      <c r="BE56" s="38">
        <f>IF(BD56="M",0,IF(BD56="I",2,IF(BD56="B",4,IF(BD56="E",5))))</f>
        <v>4</v>
      </c>
      <c r="BF56" s="38" t="s">
        <v>8</v>
      </c>
      <c r="BG56" s="38">
        <f>IF(BF56="M",0,IF(BF56="I",2,IF(BF56="B",4,IF(BF56="E",5))))</f>
        <v>2</v>
      </c>
      <c r="BH56" s="38" t="s">
        <v>9</v>
      </c>
      <c r="BI56" s="38">
        <f>IF(BH56="M",0,IF(BH56="I",2,IF(BH56="B",4,IF(BH56="E",5))))</f>
        <v>4</v>
      </c>
      <c r="BJ56" s="38" t="s">
        <v>8</v>
      </c>
      <c r="BK56" s="38">
        <f>IF(BJ56="M",0,IF(BJ56="I",2,IF(BJ56="B",4,IF(BJ56="E",5))))</f>
        <v>2</v>
      </c>
      <c r="BL56" s="38" t="s">
        <v>8</v>
      </c>
      <c r="BM56" s="38">
        <f>IF(BL56="M",0,IF(BL56="I",2,IF(BL56="B",4,IF(BL56="E",5))))</f>
        <v>2</v>
      </c>
      <c r="BN56" s="38" t="s">
        <v>9</v>
      </c>
      <c r="BO56" s="38">
        <f>IF(BN56="M",0,IF(BN56="I",2,IF(BN56="B",4,IF(BN56="E",5))))</f>
        <v>4</v>
      </c>
      <c r="BP56" s="38" t="s">
        <v>8</v>
      </c>
      <c r="BQ56" s="38">
        <f>IF(BP56="M",0,IF(BP56="I",2,IF(BP56="B",4,IF(BP56="E",5))))</f>
        <v>2</v>
      </c>
      <c r="BR56" s="38" t="s">
        <v>9</v>
      </c>
      <c r="BS56" s="38">
        <f>IF(BR56="M",0,IF(BR56="I",2,IF(BR56="B",4,IF(BR56="E",5))))</f>
        <v>4</v>
      </c>
      <c r="BT56" s="38" t="s">
        <v>9</v>
      </c>
      <c r="BU56" s="38">
        <f>IF(BT56="M",0,IF(BT56="I",2,IF(BT56="B",4,IF(BT56="E",5))))</f>
        <v>4</v>
      </c>
      <c r="BV56" s="38" t="s">
        <v>9</v>
      </c>
      <c r="BW56" s="38">
        <f>IF(BV56="M",0,IF(BV56="I",2,IF(BV56="B",4,IF(BV56="E",5))))</f>
        <v>4</v>
      </c>
      <c r="BX56" s="38" t="s">
        <v>9</v>
      </c>
      <c r="BY56" s="38">
        <f>IF(BX56="M",0,IF(BX56="I",2,IF(BX56="B",4,IF(BX56="E",5))))</f>
        <v>4</v>
      </c>
      <c r="BZ56" s="38" t="s">
        <v>9</v>
      </c>
      <c r="CA56" s="38">
        <f>IF(BZ56="M",0,IF(BZ56="I",2,IF(BZ56="B",4,IF(BZ56="E",5))))</f>
        <v>4</v>
      </c>
      <c r="CB56" s="38" t="s">
        <v>9</v>
      </c>
      <c r="CC56" s="38">
        <f>IF(CB56="M",0,IF(CB56="I",2,IF(CB56="B",4,IF(CB56="E",5))))</f>
        <v>4</v>
      </c>
      <c r="CD56" s="38" t="s">
        <v>9</v>
      </c>
      <c r="CE56" s="38">
        <f>IF(CD56="M",0,IF(CD56="I",2,IF(CD56="B",4,IF(CD56="E",5))))</f>
        <v>4</v>
      </c>
      <c r="CF56" s="38" t="s">
        <v>9</v>
      </c>
      <c r="CG56" s="38">
        <f>IF(CF56="M",0,IF(CF56="I",2,IF(CF56="B",4,IF(CF56="E",5))))</f>
        <v>4</v>
      </c>
      <c r="CH56" s="38" t="s">
        <v>9</v>
      </c>
      <c r="CI56" s="38">
        <f>IF(CH56="M",0,IF(CH56="I",2,IF(CH56="B",4,IF(CH56="E",5))))</f>
        <v>4</v>
      </c>
      <c r="CJ56" s="38" t="s">
        <v>9</v>
      </c>
      <c r="CK56" s="38">
        <f>IF(CJ56="M",0,IF(CJ56="I",2,IF(CJ56="B",4,IF(CJ56="E",5))))</f>
        <v>4</v>
      </c>
      <c r="CL56" s="38" t="s">
        <v>8</v>
      </c>
      <c r="CM56" s="38">
        <f>IF(CL56="M",0,IF(CL56="I",2,IF(CL56="B",4,IF(CL56="E",5))))</f>
        <v>2</v>
      </c>
      <c r="CN56" s="38" t="s">
        <v>9</v>
      </c>
      <c r="CO56" s="38">
        <f>IF(CN56="M",0,IF(CN56="I",2,IF(CN56="B",4,IF(CN56="E",5))))</f>
        <v>4</v>
      </c>
      <c r="CP56" s="38" t="s">
        <v>9</v>
      </c>
      <c r="CQ56" s="38">
        <f>IF(CP56="M",0,IF(CP56="I",2,IF(CP56="B",4,IF(CP56="E",5))))</f>
        <v>4</v>
      </c>
      <c r="CR56" s="38" t="s">
        <v>9</v>
      </c>
      <c r="CS56" s="38">
        <f>IF(CR56="M",0,IF(CR56="I",2,IF(CR56="B",4,IF(CR56="E",5))))</f>
        <v>4</v>
      </c>
      <c r="CT56" s="38" t="s">
        <v>8</v>
      </c>
      <c r="CU56" s="38">
        <f>IF(CT56="M",0,IF(CT56="I",2,IF(CT56="B",4,IF(CT56="E",5))))</f>
        <v>2</v>
      </c>
      <c r="CV56" s="38" t="s">
        <v>8</v>
      </c>
      <c r="CW56" s="38">
        <f>IF(CV56="M",0,IF(CV56="I",2,IF(CV56="B",4,IF(CV56="E",5))))</f>
        <v>2</v>
      </c>
      <c r="CX56" s="38" t="s">
        <v>8</v>
      </c>
      <c r="CY56" s="38">
        <f>IF(CX56="M",0,IF(CX56="I",2,IF(CX56="B",4,IF(CX56="E",5))))</f>
        <v>2</v>
      </c>
      <c r="CZ56" s="38" t="s">
        <v>8</v>
      </c>
      <c r="DA56" s="38">
        <f>IF(CZ56="M",0,IF(CZ56="I",2,IF(CZ56="B",4,IF(CZ56="E",5))))</f>
        <v>2</v>
      </c>
      <c r="DB56" s="38" t="s">
        <v>9</v>
      </c>
      <c r="DC56" s="38">
        <f>IF(DB56="M",0,IF(DB56="I",2,IF(DB56="B",4,IF(DB56="E",5))))</f>
        <v>4</v>
      </c>
      <c r="DD56" s="38" t="s">
        <v>9</v>
      </c>
      <c r="DE56" s="38">
        <f>IF(DD56="M",0,IF(DD56="I",2,IF(DD56="B",4,IF(DD56="E",5))))</f>
        <v>4</v>
      </c>
      <c r="DF56" s="38" t="s">
        <v>9</v>
      </c>
      <c r="DG56" s="38">
        <f>IF(DF56="M",0,IF(DF56="I",2,IF(DF56="B",4,IF(DF56="E",5))))</f>
        <v>4</v>
      </c>
      <c r="DH56" s="38" t="s">
        <v>9</v>
      </c>
      <c r="DI56" s="38">
        <f>IF(DH56="M",0,IF(DH56="I",2,IF(DH56="B",4,IF(DH56="E",5))))</f>
        <v>4</v>
      </c>
      <c r="DJ56" s="38" t="s">
        <v>9</v>
      </c>
      <c r="DK56" s="38">
        <f>IF(DJ56="M",0,IF(DJ56="I",2,IF(DJ56="B",4,IF(DJ56="E",5))))</f>
        <v>4</v>
      </c>
      <c r="DL56" s="38" t="s">
        <v>9</v>
      </c>
      <c r="DM56" s="38">
        <f>IF(DL56="M",0,IF(DL56="I",2,IF(DL56="B",4,IF(DL56="E",5))))</f>
        <v>4</v>
      </c>
      <c r="DN56" s="38" t="s">
        <v>8</v>
      </c>
      <c r="DO56" s="38">
        <f>IF(DN56="M",0,IF(DN56="I",2,IF(DN56="B",4,IF(DN56="E",5))))</f>
        <v>2</v>
      </c>
      <c r="DP56" s="38" t="s">
        <v>8</v>
      </c>
      <c r="DQ56" s="38">
        <f>IF(DP56="M",0,IF(DP56="I",2,IF(DP56="B",4,IF(DP56="E",5))))</f>
        <v>2</v>
      </c>
      <c r="DR56" s="38" t="s">
        <v>7</v>
      </c>
      <c r="DS56" s="38">
        <f>IF(DR56="M",0,IF(DR56="I",2,IF(DR56="B",4,IF(DR56="E",5))))</f>
        <v>0</v>
      </c>
      <c r="DT56" s="38" t="s">
        <v>8</v>
      </c>
      <c r="DU56" s="38">
        <f>IF(DT56="M",0,IF(DT56="I",2,IF(DT56="B",4,IF(DT56="E",5))))</f>
        <v>2</v>
      </c>
      <c r="DV56" s="38" t="s">
        <v>9</v>
      </c>
      <c r="DW56" s="38">
        <f>IF(DV56="M",0,IF(DV56="I",2,IF(DV56="B",4,IF(DV56="E",5))))</f>
        <v>4</v>
      </c>
      <c r="DX56" s="38" t="s">
        <v>9</v>
      </c>
      <c r="DY56" s="38">
        <f>IF(DX56="M",0,IF(DX56="I",2,IF(DX56="B",4,IF(DX56="E",5))))</f>
        <v>4</v>
      </c>
      <c r="DZ56" s="38" t="s">
        <v>9</v>
      </c>
      <c r="EA56" s="38">
        <f>IF(DZ56="M",0,IF(DZ56="I",2,IF(DZ56="B",4,IF(DZ56="E",5))))</f>
        <v>4</v>
      </c>
      <c r="EB56" s="38" t="s">
        <v>8</v>
      </c>
      <c r="EC56" s="38">
        <f>IF(EB56="M",0,IF(EB56="I",2,IF(EB56="B",4,IF(EB56="E",5))))</f>
        <v>2</v>
      </c>
      <c r="ED56" s="38" t="s">
        <v>9</v>
      </c>
      <c r="EE56" s="38">
        <f>IF(ED56="M",0,IF(ED56="I",2,IF(ED56="B",4,IF(ED56="E",5))))</f>
        <v>4</v>
      </c>
      <c r="EF56" s="38" t="s">
        <v>9</v>
      </c>
      <c r="EG56" s="38">
        <f>IF(EF56="M",0,IF(EF56="I",2,IF(EF56="B",4,IF(EF56="E",5))))</f>
        <v>4</v>
      </c>
      <c r="EH56" s="38" t="s">
        <v>9</v>
      </c>
      <c r="EI56" s="38">
        <f>IF(EH56="M",0,IF(EH56="I",2,IF(EH56="B",4,IF(EH56="E",5))))</f>
        <v>4</v>
      </c>
      <c r="EJ56" s="38" t="s">
        <v>9</v>
      </c>
      <c r="EK56" s="38">
        <f>IF(EJ56="M",0,IF(EJ56="I",2,IF(EJ56="B",4,IF(EJ56="E",5))))</f>
        <v>4</v>
      </c>
      <c r="EL56" s="38" t="s">
        <v>9</v>
      </c>
      <c r="EM56" s="38">
        <f>IF(EL56="M",0,IF(EL56="I",2,IF(EL56="B",4,IF(EL56="E",5))))</f>
        <v>4</v>
      </c>
      <c r="EN56" s="38" t="s">
        <v>9</v>
      </c>
      <c r="EO56" s="38">
        <f>IF(EN56="M",0,IF(EN56="I",2,IF(EN56="B",4,IF(EN56="E",5))))</f>
        <v>4</v>
      </c>
      <c r="EP56" s="38" t="s">
        <v>9</v>
      </c>
      <c r="EQ56" s="38">
        <f>IF(EP56="M",0,IF(EP56="I",2,IF(EP56="B",4,IF(EP56="E",5))))</f>
        <v>4</v>
      </c>
      <c r="ER56" s="98">
        <f>+SUM(F56:EQ56)</f>
        <v>236</v>
      </c>
      <c r="ES56" s="52">
        <f>+ER56/$EV$1</f>
        <v>0.6647887323943662</v>
      </c>
      <c r="ET56" s="38" t="str">
        <f>IF(ES56&gt;60%,"Autonome","Non Autonome")</f>
        <v>Autonome</v>
      </c>
      <c r="EU56" s="5" t="str">
        <f>1&amp;"/"&amp;MONTH(D56)&amp;"/"&amp;YEAR(D56)</f>
        <v>1/6/2018</v>
      </c>
    </row>
    <row r="57" spans="1:151" ht="15.75" thickBot="1" x14ac:dyDescent="0.3">
      <c r="A57" s="35" t="s">
        <v>30</v>
      </c>
      <c r="B57" s="35" t="s">
        <v>111</v>
      </c>
      <c r="C57" s="35" t="s">
        <v>32</v>
      </c>
      <c r="D57" s="96">
        <v>43276</v>
      </c>
      <c r="E57" s="35" t="s">
        <v>112</v>
      </c>
      <c r="F57" s="38" t="s">
        <v>9</v>
      </c>
      <c r="G57" s="38">
        <f>IF(F57="M",0,IF(F57="I",2,IF(F57="B",4,IF(F57="E",5))))</f>
        <v>4</v>
      </c>
      <c r="H57" s="38" t="s">
        <v>9</v>
      </c>
      <c r="I57" s="38">
        <f>IF(H57="M",0,IF(H57="I",2,IF(H57="B",4,IF(H57="E",5))))</f>
        <v>4</v>
      </c>
      <c r="J57" s="38" t="s">
        <v>9</v>
      </c>
      <c r="K57" s="38">
        <f>IF(J57="M",0,IF(J57="I",2,IF(J57="B",4,IF(J57="E",5))))</f>
        <v>4</v>
      </c>
      <c r="L57" s="38" t="s">
        <v>9</v>
      </c>
      <c r="M57" s="38">
        <f>IF(L57="M",0,IF(L57="I",2,IF(L57="B",4,IF(L57="E",5))))</f>
        <v>4</v>
      </c>
      <c r="N57" s="38" t="s">
        <v>9</v>
      </c>
      <c r="O57" s="38">
        <f>IF(N57="M",0,IF(N57="I",2,IF(N57="B",4,IF(N57="E",5))))</f>
        <v>4</v>
      </c>
      <c r="P57" s="38" t="s">
        <v>9</v>
      </c>
      <c r="Q57" s="38">
        <f>IF(P57="M",0,IF(P57="I",2,IF(P57="B",4,IF(P57="E",5))))</f>
        <v>4</v>
      </c>
      <c r="R57" s="38" t="s">
        <v>8</v>
      </c>
      <c r="S57" s="38">
        <f>IF(R57="M",0,IF(R57="I",2,IF(R57="B",4,IF(R57="E",5))))</f>
        <v>2</v>
      </c>
      <c r="T57" s="38" t="s">
        <v>9</v>
      </c>
      <c r="U57" s="38">
        <f>IF(T57="M",0,IF(T57="I",2,IF(T57="B",4,IF(T57="E",5))))</f>
        <v>4</v>
      </c>
      <c r="V57" s="38" t="s">
        <v>9</v>
      </c>
      <c r="W57" s="38">
        <f>IF(V57="M",0,IF(V57="I",2,IF(V57="B",4,IF(V57="E",5))))</f>
        <v>4</v>
      </c>
      <c r="X57" s="38" t="s">
        <v>9</v>
      </c>
      <c r="Y57" s="38">
        <f>IF(X57="M",0,IF(X57="I",2,IF(X57="B",4,IF(X57="E",5))))</f>
        <v>4</v>
      </c>
      <c r="Z57" s="38" t="s">
        <v>9</v>
      </c>
      <c r="AA57" s="38">
        <f>IF(Z57="M",0,IF(Z57="I",2,IF(Z57="B",4,IF(Z57="E",5))))</f>
        <v>4</v>
      </c>
      <c r="AB57" s="38" t="s">
        <v>8</v>
      </c>
      <c r="AC57" s="38">
        <f>IF(AB57="M",0,IF(AB57="I",2,IF(AB57="B",4,IF(AB57="E",5))))</f>
        <v>2</v>
      </c>
      <c r="AD57" s="38" t="s">
        <v>9</v>
      </c>
      <c r="AE57" s="38">
        <f>IF(AD57="M",0,IF(AD57="I",2,IF(AD57="B",4,IF(AD57="E",5))))</f>
        <v>4</v>
      </c>
      <c r="AF57" s="38" t="s">
        <v>7</v>
      </c>
      <c r="AG57" s="38">
        <f>IF(AF57="M",0,IF(AF57="I",2,IF(AF57="B",4,IF(AF57="E",5))))</f>
        <v>0</v>
      </c>
      <c r="AH57" s="38" t="s">
        <v>9</v>
      </c>
      <c r="AI57" s="38">
        <f>IF(AH57="M",0,IF(AH57="I",2,IF(AH57="B",4,IF(AH57="E",5))))</f>
        <v>4</v>
      </c>
      <c r="AJ57" s="38" t="s">
        <v>9</v>
      </c>
      <c r="AK57" s="38">
        <f>IF(AJ57="M",0,IF(AJ57="I",2,IF(AJ57="B",4,IF(AJ57="E",5))))</f>
        <v>4</v>
      </c>
      <c r="AL57" s="38" t="s">
        <v>9</v>
      </c>
      <c r="AM57" s="38">
        <f>IF(AL57="M",0,IF(AL57="I",2,IF(AL57="B",4,IF(AL57="E",5))))</f>
        <v>4</v>
      </c>
      <c r="AN57" s="38" t="s">
        <v>9</v>
      </c>
      <c r="AO57" s="38">
        <f>IF(AN57="M",0,IF(AN57="I",2,IF(AN57="B",4,IF(AN57="E",5))))</f>
        <v>4</v>
      </c>
      <c r="AP57" s="38" t="s">
        <v>9</v>
      </c>
      <c r="AQ57" s="38">
        <f>IF(AP57="M",0,IF(AP57="I",2,IF(AP57="B",4,IF(AP57="E",5))))</f>
        <v>4</v>
      </c>
      <c r="AR57" s="38" t="s">
        <v>9</v>
      </c>
      <c r="AS57" s="38">
        <f>IF(AR57="M",0,IF(AR57="I",2,IF(AR57="B",4,IF(AR57="E",5))))</f>
        <v>4</v>
      </c>
      <c r="AT57" s="38" t="s">
        <v>9</v>
      </c>
      <c r="AU57" s="38">
        <f>IF(AT57="M",0,IF(AT57="I",2,IF(AT57="B",4,IF(AT57="E",5))))</f>
        <v>4</v>
      </c>
      <c r="AV57" s="38" t="s">
        <v>9</v>
      </c>
      <c r="AW57" s="38">
        <f>IF(AV57="M",0,IF(AV57="I",2,IF(AV57="B",4,IF(AV57="E",5))))</f>
        <v>4</v>
      </c>
      <c r="AX57" s="38" t="s">
        <v>8</v>
      </c>
      <c r="AY57" s="38">
        <f>IF(AX57="M",0,IF(AX57="I",2,IF(AX57="B",4,IF(AX57="E",5))))</f>
        <v>2</v>
      </c>
      <c r="AZ57" s="38" t="s">
        <v>9</v>
      </c>
      <c r="BA57" s="38">
        <f>IF(AZ57="M",0,IF(AZ57="I",2,IF(AZ57="B",4,IF(AZ57="E",5))))</f>
        <v>4</v>
      </c>
      <c r="BB57" s="38" t="s">
        <v>9</v>
      </c>
      <c r="BC57" s="38">
        <f>IF(BB57="M",0,IF(BB57="I",2,IF(BB57="B",4,IF(BB57="E",5))))</f>
        <v>4</v>
      </c>
      <c r="BD57" s="38" t="s">
        <v>9</v>
      </c>
      <c r="BE57" s="38">
        <f>IF(BD57="M",0,IF(BD57="I",2,IF(BD57="B",4,IF(BD57="E",5))))</f>
        <v>4</v>
      </c>
      <c r="BF57" s="38" t="s">
        <v>9</v>
      </c>
      <c r="BG57" s="38">
        <f>IF(BF57="M",0,IF(BF57="I",2,IF(BF57="B",4,IF(BF57="E",5))))</f>
        <v>4</v>
      </c>
      <c r="BH57" s="38" t="s">
        <v>9</v>
      </c>
      <c r="BI57" s="38">
        <f>IF(BH57="M",0,IF(BH57="I",2,IF(BH57="B",4,IF(BH57="E",5))))</f>
        <v>4</v>
      </c>
      <c r="BJ57" s="38" t="s">
        <v>9</v>
      </c>
      <c r="BK57" s="38">
        <f>IF(BJ57="M",0,IF(BJ57="I",2,IF(BJ57="B",4,IF(BJ57="E",5))))</f>
        <v>4</v>
      </c>
      <c r="BL57" s="38" t="s">
        <v>9</v>
      </c>
      <c r="BM57" s="38">
        <f>IF(BL57="M",0,IF(BL57="I",2,IF(BL57="B",4,IF(BL57="E",5))))</f>
        <v>4</v>
      </c>
      <c r="BN57" s="38" t="s">
        <v>9</v>
      </c>
      <c r="BO57" s="38">
        <f>IF(BN57="M",0,IF(BN57="I",2,IF(BN57="B",4,IF(BN57="E",5))))</f>
        <v>4</v>
      </c>
      <c r="BP57" s="38" t="s">
        <v>7</v>
      </c>
      <c r="BQ57" s="38">
        <f>IF(BP57="M",0,IF(BP57="I",2,IF(BP57="B",4,IF(BP57="E",5))))</f>
        <v>0</v>
      </c>
      <c r="BR57" s="38" t="s">
        <v>9</v>
      </c>
      <c r="BS57" s="38">
        <f>IF(BR57="M",0,IF(BR57="I",2,IF(BR57="B",4,IF(BR57="E",5))))</f>
        <v>4</v>
      </c>
      <c r="BT57" s="38" t="s">
        <v>9</v>
      </c>
      <c r="BU57" s="38">
        <f>IF(BT57="M",0,IF(BT57="I",2,IF(BT57="B",4,IF(BT57="E",5))))</f>
        <v>4</v>
      </c>
      <c r="BV57" s="38" t="s">
        <v>9</v>
      </c>
      <c r="BW57" s="38">
        <f>IF(BV57="M",0,IF(BV57="I",2,IF(BV57="B",4,IF(BV57="E",5))))</f>
        <v>4</v>
      </c>
      <c r="BX57" s="38" t="s">
        <v>9</v>
      </c>
      <c r="BY57" s="38">
        <f>IF(BX57="M",0,IF(BX57="I",2,IF(BX57="B",4,IF(BX57="E",5))))</f>
        <v>4</v>
      </c>
      <c r="BZ57" s="38" t="s">
        <v>9</v>
      </c>
      <c r="CA57" s="38">
        <f>IF(BZ57="M",0,IF(BZ57="I",2,IF(BZ57="B",4,IF(BZ57="E",5))))</f>
        <v>4</v>
      </c>
      <c r="CB57" s="38" t="s">
        <v>9</v>
      </c>
      <c r="CC57" s="38">
        <f>IF(CB57="M",0,IF(CB57="I",2,IF(CB57="B",4,IF(CB57="E",5))))</f>
        <v>4</v>
      </c>
      <c r="CD57" s="38" t="s">
        <v>9</v>
      </c>
      <c r="CE57" s="38">
        <f>IF(CD57="M",0,IF(CD57="I",2,IF(CD57="B",4,IF(CD57="E",5))))</f>
        <v>4</v>
      </c>
      <c r="CF57" s="38" t="s">
        <v>9</v>
      </c>
      <c r="CG57" s="38">
        <f>IF(CF57="M",0,IF(CF57="I",2,IF(CF57="B",4,IF(CF57="E",5))))</f>
        <v>4</v>
      </c>
      <c r="CH57" s="38" t="s">
        <v>9</v>
      </c>
      <c r="CI57" s="38">
        <f>IF(CH57="M",0,IF(CH57="I",2,IF(CH57="B",4,IF(CH57="E",5))))</f>
        <v>4</v>
      </c>
      <c r="CJ57" s="38" t="s">
        <v>7</v>
      </c>
      <c r="CK57" s="38">
        <f>IF(CJ57="M",0,IF(CJ57="I",2,IF(CJ57="B",4,IF(CJ57="E",5))))</f>
        <v>0</v>
      </c>
      <c r="CL57" s="38" t="s">
        <v>9</v>
      </c>
      <c r="CM57" s="38">
        <f>IF(CL57="M",0,IF(CL57="I",2,IF(CL57="B",4,IF(CL57="E",5))))</f>
        <v>4</v>
      </c>
      <c r="CN57" s="38" t="s">
        <v>9</v>
      </c>
      <c r="CO57" s="38">
        <f>IF(CN57="M",0,IF(CN57="I",2,IF(CN57="B",4,IF(CN57="E",5))))</f>
        <v>4</v>
      </c>
      <c r="CP57" s="38" t="s">
        <v>9</v>
      </c>
      <c r="CQ57" s="38">
        <f>IF(CP57="M",0,IF(CP57="I",2,IF(CP57="B",4,IF(CP57="E",5))))</f>
        <v>4</v>
      </c>
      <c r="CR57" s="38" t="s">
        <v>9</v>
      </c>
      <c r="CS57" s="38">
        <f>IF(CR57="M",0,IF(CR57="I",2,IF(CR57="B",4,IF(CR57="E",5))))</f>
        <v>4</v>
      </c>
      <c r="CT57" s="38" t="s">
        <v>9</v>
      </c>
      <c r="CU57" s="38">
        <f>IF(CT57="M",0,IF(CT57="I",2,IF(CT57="B",4,IF(CT57="E",5))))</f>
        <v>4</v>
      </c>
      <c r="CV57" s="38" t="s">
        <v>9</v>
      </c>
      <c r="CW57" s="38">
        <f>IF(CV57="M",0,IF(CV57="I",2,IF(CV57="B",4,IF(CV57="E",5))))</f>
        <v>4</v>
      </c>
      <c r="CX57" s="38" t="s">
        <v>9</v>
      </c>
      <c r="CY57" s="38">
        <f>IF(CX57="M",0,IF(CX57="I",2,IF(CX57="B",4,IF(CX57="E",5))))</f>
        <v>4</v>
      </c>
      <c r="CZ57" s="38" t="s">
        <v>9</v>
      </c>
      <c r="DA57" s="38">
        <f>IF(CZ57="M",0,IF(CZ57="I",2,IF(CZ57="B",4,IF(CZ57="E",5))))</f>
        <v>4</v>
      </c>
      <c r="DB57" s="38" t="s">
        <v>9</v>
      </c>
      <c r="DC57" s="38">
        <f>IF(DB57="M",0,IF(DB57="I",2,IF(DB57="B",4,IF(DB57="E",5))))</f>
        <v>4</v>
      </c>
      <c r="DD57" s="38" t="s">
        <v>8</v>
      </c>
      <c r="DE57" s="38">
        <f>IF(DD57="M",0,IF(DD57="I",2,IF(DD57="B",4,IF(DD57="E",5))))</f>
        <v>2</v>
      </c>
      <c r="DF57" s="38" t="s">
        <v>9</v>
      </c>
      <c r="DG57" s="38">
        <f>IF(DF57="M",0,IF(DF57="I",2,IF(DF57="B",4,IF(DF57="E",5))))</f>
        <v>4</v>
      </c>
      <c r="DH57" s="38" t="s">
        <v>9</v>
      </c>
      <c r="DI57" s="38">
        <f>IF(DH57="M",0,IF(DH57="I",2,IF(DH57="B",4,IF(DH57="E",5))))</f>
        <v>4</v>
      </c>
      <c r="DJ57" s="38" t="s">
        <v>8</v>
      </c>
      <c r="DK57" s="38">
        <f>IF(DJ57="M",0,IF(DJ57="I",2,IF(DJ57="B",4,IF(DJ57="E",5))))</f>
        <v>2</v>
      </c>
      <c r="DL57" s="38" t="s">
        <v>9</v>
      </c>
      <c r="DM57" s="38">
        <f>IF(DL57="M",0,IF(DL57="I",2,IF(DL57="B",4,IF(DL57="E",5))))</f>
        <v>4</v>
      </c>
      <c r="DN57" s="38" t="s">
        <v>9</v>
      </c>
      <c r="DO57" s="38">
        <f>IF(DN57="M",0,IF(DN57="I",2,IF(DN57="B",4,IF(DN57="E",5))))</f>
        <v>4</v>
      </c>
      <c r="DP57" s="38" t="s">
        <v>7</v>
      </c>
      <c r="DQ57" s="38">
        <f>IF(DP57="M",0,IF(DP57="I",2,IF(DP57="B",4,IF(DP57="E",5))))</f>
        <v>0</v>
      </c>
      <c r="DR57" s="38" t="s">
        <v>9</v>
      </c>
      <c r="DS57" s="38">
        <f>IF(DR57="M",0,IF(DR57="I",2,IF(DR57="B",4,IF(DR57="E",5))))</f>
        <v>4</v>
      </c>
      <c r="DT57" s="38" t="s">
        <v>9</v>
      </c>
      <c r="DU57" s="38">
        <f>IF(DT57="M",0,IF(DT57="I",2,IF(DT57="B",4,IF(DT57="E",5))))</f>
        <v>4</v>
      </c>
      <c r="DV57" s="38" t="s">
        <v>7</v>
      </c>
      <c r="DW57" s="38">
        <f>IF(DV57="M",0,IF(DV57="I",2,IF(DV57="B",4,IF(DV57="E",5))))</f>
        <v>0</v>
      </c>
      <c r="DX57" s="38" t="s">
        <v>9</v>
      </c>
      <c r="DY57" s="38">
        <f>IF(DX57="M",0,IF(DX57="I",2,IF(DX57="B",4,IF(DX57="E",5))))</f>
        <v>4</v>
      </c>
      <c r="DZ57" s="38" t="s">
        <v>9</v>
      </c>
      <c r="EA57" s="38">
        <f>IF(DZ57="M",0,IF(DZ57="I",2,IF(DZ57="B",4,IF(DZ57="E",5))))</f>
        <v>4</v>
      </c>
      <c r="EB57" s="38" t="s">
        <v>10</v>
      </c>
      <c r="EC57" s="38">
        <f>IF(EB57="M",0,IF(EB57="I",2,IF(EB57="B",4,IF(EB57="E",5))))</f>
        <v>5</v>
      </c>
      <c r="ED57" s="38" t="s">
        <v>9</v>
      </c>
      <c r="EE57" s="38">
        <f>IF(ED57="M",0,IF(ED57="I",2,IF(ED57="B",4,IF(ED57="E",5))))</f>
        <v>4</v>
      </c>
      <c r="EF57" s="38" t="s">
        <v>9</v>
      </c>
      <c r="EG57" s="38">
        <f>IF(EF57="M",0,IF(EF57="I",2,IF(EF57="B",4,IF(EF57="E",5))))</f>
        <v>4</v>
      </c>
      <c r="EH57" s="38" t="s">
        <v>9</v>
      </c>
      <c r="EI57" s="38">
        <f>IF(EH57="M",0,IF(EH57="I",2,IF(EH57="B",4,IF(EH57="E",5))))</f>
        <v>4</v>
      </c>
      <c r="EJ57" s="38" t="s">
        <v>7</v>
      </c>
      <c r="EK57" s="38">
        <f>IF(EJ57="M",0,IF(EJ57="I",2,IF(EJ57="B",4,IF(EJ57="E",5))))</f>
        <v>0</v>
      </c>
      <c r="EL57" s="38" t="s">
        <v>7</v>
      </c>
      <c r="EM57" s="38">
        <f>IF(EL57="M",0,IF(EL57="I",2,IF(EL57="B",4,IF(EL57="E",5))))</f>
        <v>0</v>
      </c>
      <c r="EN57" s="38" t="s">
        <v>7</v>
      </c>
      <c r="EO57" s="38">
        <f>IF(EN57="M",0,IF(EN57="I",2,IF(EN57="B",4,IF(EN57="E",5))))</f>
        <v>0</v>
      </c>
      <c r="EP57" s="38" t="s">
        <v>8</v>
      </c>
      <c r="EQ57" s="38">
        <f>IF(EP57="M",0,IF(EP57="I",2,IF(EP57="B",4,IF(EP57="E",5))))</f>
        <v>2</v>
      </c>
      <c r="ER57" s="98">
        <f>+SUM(F57:EQ57)</f>
        <v>241</v>
      </c>
      <c r="ES57" s="52">
        <f>+ER57/$EV$1</f>
        <v>0.6788732394366197</v>
      </c>
      <c r="ET57" s="38" t="str">
        <f>IF(ES57&gt;60%,"Autonome","Non Autonome")</f>
        <v>Autonome</v>
      </c>
      <c r="EU57" s="5" t="str">
        <f>1&amp;"/"&amp;MONTH(D57)&amp;"/"&amp;YEAR(D57)</f>
        <v>1/6/2018</v>
      </c>
    </row>
    <row r="58" spans="1:151" ht="15.75" thickBot="1" x14ac:dyDescent="0.3">
      <c r="A58" s="35" t="s">
        <v>5</v>
      </c>
      <c r="B58" s="35" t="s">
        <v>22</v>
      </c>
      <c r="C58" s="35" t="s">
        <v>23</v>
      </c>
      <c r="D58" s="96">
        <v>43277</v>
      </c>
      <c r="E58" s="35" t="s">
        <v>12</v>
      </c>
      <c r="F58" s="38" t="s">
        <v>9</v>
      </c>
      <c r="G58" s="38">
        <f>IF(F58="M",0,IF(F58="I",2,IF(F58="B",4,IF(F58="E",5))))</f>
        <v>4</v>
      </c>
      <c r="H58" s="38" t="s">
        <v>9</v>
      </c>
      <c r="I58" s="38">
        <f>IF(H58="M",0,IF(H58="I",2,IF(H58="B",4,IF(H58="E",5))))</f>
        <v>4</v>
      </c>
      <c r="J58" s="38" t="s">
        <v>9</v>
      </c>
      <c r="K58" s="38">
        <f>IF(J58="M",0,IF(J58="I",2,IF(J58="B",4,IF(J58="E",5))))</f>
        <v>4</v>
      </c>
      <c r="L58" s="38" t="s">
        <v>9</v>
      </c>
      <c r="M58" s="38">
        <f>IF(L58="M",0,IF(L58="I",2,IF(L58="B",4,IF(L58="E",5))))</f>
        <v>4</v>
      </c>
      <c r="N58" s="38" t="s">
        <v>8</v>
      </c>
      <c r="O58" s="38">
        <f>IF(N58="M",0,IF(N58="I",2,IF(N58="B",4,IF(N58="E",5))))</f>
        <v>2</v>
      </c>
      <c r="P58" s="38" t="s">
        <v>8</v>
      </c>
      <c r="Q58" s="38">
        <f>IF(P58="M",0,IF(P58="I",2,IF(P58="B",4,IF(P58="E",5))))</f>
        <v>2</v>
      </c>
      <c r="R58" s="38" t="s">
        <v>9</v>
      </c>
      <c r="S58" s="38">
        <f>IF(R58="M",0,IF(R58="I",2,IF(R58="B",4,IF(R58="E",5))))</f>
        <v>4</v>
      </c>
      <c r="T58" s="38" t="s">
        <v>9</v>
      </c>
      <c r="U58" s="38">
        <f>IF(T58="M",0,IF(T58="I",2,IF(T58="B",4,IF(T58="E",5))))</f>
        <v>4</v>
      </c>
      <c r="V58" s="38" t="s">
        <v>9</v>
      </c>
      <c r="W58" s="38">
        <f>IF(V58="M",0,IF(V58="I",2,IF(V58="B",4,IF(V58="E",5))))</f>
        <v>4</v>
      </c>
      <c r="X58" s="38" t="s">
        <v>9</v>
      </c>
      <c r="Y58" s="38">
        <f>IF(X58="M",0,IF(X58="I",2,IF(X58="B",4,IF(X58="E",5))))</f>
        <v>4</v>
      </c>
      <c r="Z58" s="38" t="s">
        <v>8</v>
      </c>
      <c r="AA58" s="38">
        <f>IF(Z58="M",0,IF(Z58="I",2,IF(Z58="B",4,IF(Z58="E",5))))</f>
        <v>2</v>
      </c>
      <c r="AB58" s="38" t="s">
        <v>8</v>
      </c>
      <c r="AC58" s="38">
        <f>IF(AB58="M",0,IF(AB58="I",2,IF(AB58="B",4,IF(AB58="E",5))))</f>
        <v>2</v>
      </c>
      <c r="AD58" s="38" t="s">
        <v>8</v>
      </c>
      <c r="AE58" s="38">
        <f>IF(AD58="M",0,IF(AD58="I",2,IF(AD58="B",4,IF(AD58="E",5))))</f>
        <v>2</v>
      </c>
      <c r="AF58" s="38" t="s">
        <v>8</v>
      </c>
      <c r="AG58" s="38">
        <f>IF(AF58="M",0,IF(AF58="I",2,IF(AF58="B",4,IF(AF58="E",5))))</f>
        <v>2</v>
      </c>
      <c r="AH58" s="38" t="s">
        <v>9</v>
      </c>
      <c r="AI58" s="38">
        <f>IF(AH58="M",0,IF(AH58="I",2,IF(AH58="B",4,IF(AH58="E",5))))</f>
        <v>4</v>
      </c>
      <c r="AJ58" s="38" t="s">
        <v>9</v>
      </c>
      <c r="AK58" s="38">
        <f>IF(AJ58="M",0,IF(AJ58="I",2,IF(AJ58="B",4,IF(AJ58="E",5))))</f>
        <v>4</v>
      </c>
      <c r="AL58" s="38" t="s">
        <v>7</v>
      </c>
      <c r="AM58" s="38">
        <f>IF(AL58="M",0,IF(AL58="I",2,IF(AL58="B",4,IF(AL58="E",5))))</f>
        <v>0</v>
      </c>
      <c r="AN58" s="38" t="s">
        <v>8</v>
      </c>
      <c r="AO58" s="38">
        <f>IF(AN58="M",0,IF(AN58="I",2,IF(AN58="B",4,IF(AN58="E",5))))</f>
        <v>2</v>
      </c>
      <c r="AP58" s="38" t="s">
        <v>9</v>
      </c>
      <c r="AQ58" s="38">
        <f>IF(AP58="M",0,IF(AP58="I",2,IF(AP58="B",4,IF(AP58="E",5))))</f>
        <v>4</v>
      </c>
      <c r="AR58" s="38" t="s">
        <v>9</v>
      </c>
      <c r="AS58" s="38">
        <f>IF(AR58="M",0,IF(AR58="I",2,IF(AR58="B",4,IF(AR58="E",5))))</f>
        <v>4</v>
      </c>
      <c r="AT58" s="38" t="s">
        <v>9</v>
      </c>
      <c r="AU58" s="38">
        <f>IF(AT58="M",0,IF(AT58="I",2,IF(AT58="B",4,IF(AT58="E",5))))</f>
        <v>4</v>
      </c>
      <c r="AV58" s="38" t="s">
        <v>9</v>
      </c>
      <c r="AW58" s="38">
        <f>IF(AV58="M",0,IF(AV58="I",2,IF(AV58="B",4,IF(AV58="E",5))))</f>
        <v>4</v>
      </c>
      <c r="AX58" s="38" t="s">
        <v>9</v>
      </c>
      <c r="AY58" s="38">
        <f>IF(AX58="M",0,IF(AX58="I",2,IF(AX58="B",4,IF(AX58="E",5))))</f>
        <v>4</v>
      </c>
      <c r="AZ58" s="38" t="s">
        <v>9</v>
      </c>
      <c r="BA58" s="38">
        <f>IF(AZ58="M",0,IF(AZ58="I",2,IF(AZ58="B",4,IF(AZ58="E",5))))</f>
        <v>4</v>
      </c>
      <c r="BB58" s="38" t="s">
        <v>9</v>
      </c>
      <c r="BC58" s="38">
        <f>IF(BB58="M",0,IF(BB58="I",2,IF(BB58="B",4,IF(BB58="E",5))))</f>
        <v>4</v>
      </c>
      <c r="BD58" s="38" t="s">
        <v>9</v>
      </c>
      <c r="BE58" s="38">
        <f>IF(BD58="M",0,IF(BD58="I",2,IF(BD58="B",4,IF(BD58="E",5))))</f>
        <v>4</v>
      </c>
      <c r="BF58" s="38" t="s">
        <v>9</v>
      </c>
      <c r="BG58" s="38">
        <f>IF(BF58="M",0,IF(BF58="I",2,IF(BF58="B",4,IF(BF58="E",5))))</f>
        <v>4</v>
      </c>
      <c r="BH58" s="38" t="s">
        <v>9</v>
      </c>
      <c r="BI58" s="38">
        <f>IF(BH58="M",0,IF(BH58="I",2,IF(BH58="B",4,IF(BH58="E",5))))</f>
        <v>4</v>
      </c>
      <c r="BJ58" s="38" t="s">
        <v>9</v>
      </c>
      <c r="BK58" s="38">
        <f>IF(BJ58="M",0,IF(BJ58="I",2,IF(BJ58="B",4,IF(BJ58="E",5))))</f>
        <v>4</v>
      </c>
      <c r="BL58" s="38" t="s">
        <v>9</v>
      </c>
      <c r="BM58" s="38">
        <f>IF(BL58="M",0,IF(BL58="I",2,IF(BL58="B",4,IF(BL58="E",5))))</f>
        <v>4</v>
      </c>
      <c r="BN58" s="38" t="s">
        <v>8</v>
      </c>
      <c r="BO58" s="38">
        <f>IF(BN58="M",0,IF(BN58="I",2,IF(BN58="B",4,IF(BN58="E",5))))</f>
        <v>2</v>
      </c>
      <c r="BP58" s="38" t="s">
        <v>8</v>
      </c>
      <c r="BQ58" s="38">
        <f>IF(BP58="M",0,IF(BP58="I",2,IF(BP58="B",4,IF(BP58="E",5))))</f>
        <v>2</v>
      </c>
      <c r="BR58" s="38" t="s">
        <v>8</v>
      </c>
      <c r="BS58" s="38">
        <f>IF(BR58="M",0,IF(BR58="I",2,IF(BR58="B",4,IF(BR58="E",5))))</f>
        <v>2</v>
      </c>
      <c r="BT58" s="38" t="s">
        <v>8</v>
      </c>
      <c r="BU58" s="38">
        <f>IF(BT58="M",0,IF(BT58="I",2,IF(BT58="B",4,IF(BT58="E",5))))</f>
        <v>2</v>
      </c>
      <c r="BV58" s="38" t="s">
        <v>8</v>
      </c>
      <c r="BW58" s="38">
        <f>IF(BV58="M",0,IF(BV58="I",2,IF(BV58="B",4,IF(BV58="E",5))))</f>
        <v>2</v>
      </c>
      <c r="BX58" s="38" t="s">
        <v>9</v>
      </c>
      <c r="BY58" s="38">
        <f>IF(BX58="M",0,IF(BX58="I",2,IF(BX58="B",4,IF(BX58="E",5))))</f>
        <v>4</v>
      </c>
      <c r="BZ58" s="38" t="s">
        <v>9</v>
      </c>
      <c r="CA58" s="38">
        <f>IF(BZ58="M",0,IF(BZ58="I",2,IF(BZ58="B",4,IF(BZ58="E",5))))</f>
        <v>4</v>
      </c>
      <c r="CB58" s="38" t="s">
        <v>9</v>
      </c>
      <c r="CC58" s="38">
        <f>IF(CB58="M",0,IF(CB58="I",2,IF(CB58="B",4,IF(CB58="E",5))))</f>
        <v>4</v>
      </c>
      <c r="CD58" s="38" t="s">
        <v>9</v>
      </c>
      <c r="CE58" s="38">
        <f>IF(CD58="M",0,IF(CD58="I",2,IF(CD58="B",4,IF(CD58="E",5))))</f>
        <v>4</v>
      </c>
      <c r="CF58" s="38" t="s">
        <v>7</v>
      </c>
      <c r="CG58" s="38">
        <f>IF(CF58="M",0,IF(CF58="I",2,IF(CF58="B",4,IF(CF58="E",5))))</f>
        <v>0</v>
      </c>
      <c r="CH58" s="38" t="s">
        <v>8</v>
      </c>
      <c r="CI58" s="38">
        <f>IF(CH58="M",0,IF(CH58="I",2,IF(CH58="B",4,IF(CH58="E",5))))</f>
        <v>2</v>
      </c>
      <c r="CJ58" s="38" t="s">
        <v>9</v>
      </c>
      <c r="CK58" s="38">
        <f>IF(CJ58="M",0,IF(CJ58="I",2,IF(CJ58="B",4,IF(CJ58="E",5))))</f>
        <v>4</v>
      </c>
      <c r="CL58" s="38" t="s">
        <v>9</v>
      </c>
      <c r="CM58" s="38">
        <f>IF(CL58="M",0,IF(CL58="I",2,IF(CL58="B",4,IF(CL58="E",5))))</f>
        <v>4</v>
      </c>
      <c r="CN58" s="38" t="s">
        <v>7</v>
      </c>
      <c r="CO58" s="38">
        <f>IF(CN58="M",0,IF(CN58="I",2,IF(CN58="B",4,IF(CN58="E",5))))</f>
        <v>0</v>
      </c>
      <c r="CP58" s="38" t="s">
        <v>7</v>
      </c>
      <c r="CQ58" s="38">
        <f>IF(CP58="M",0,IF(CP58="I",2,IF(CP58="B",4,IF(CP58="E",5))))</f>
        <v>0</v>
      </c>
      <c r="CR58" s="38" t="s">
        <v>7</v>
      </c>
      <c r="CS58" s="38">
        <f>IF(CR58="M",0,IF(CR58="I",2,IF(CR58="B",4,IF(CR58="E",5))))</f>
        <v>0</v>
      </c>
      <c r="CT58" s="38" t="s">
        <v>9</v>
      </c>
      <c r="CU58" s="38">
        <f>IF(CT58="M",0,IF(CT58="I",2,IF(CT58="B",4,IF(CT58="E",5))))</f>
        <v>4</v>
      </c>
      <c r="CV58" s="38" t="s">
        <v>9</v>
      </c>
      <c r="CW58" s="38">
        <f>IF(CV58="M",0,IF(CV58="I",2,IF(CV58="B",4,IF(CV58="E",5))))</f>
        <v>4</v>
      </c>
      <c r="CX58" s="38" t="s">
        <v>9</v>
      </c>
      <c r="CY58" s="38">
        <f>IF(CX58="M",0,IF(CX58="I",2,IF(CX58="B",4,IF(CX58="E",5))))</f>
        <v>4</v>
      </c>
      <c r="CZ58" s="38" t="s">
        <v>9</v>
      </c>
      <c r="DA58" s="38">
        <f>IF(CZ58="M",0,IF(CZ58="I",2,IF(CZ58="B",4,IF(CZ58="E",5))))</f>
        <v>4</v>
      </c>
      <c r="DB58" s="38" t="s">
        <v>8</v>
      </c>
      <c r="DC58" s="38">
        <f>IF(DB58="M",0,IF(DB58="I",2,IF(DB58="B",4,IF(DB58="E",5))))</f>
        <v>2</v>
      </c>
      <c r="DD58" s="38" t="s">
        <v>8</v>
      </c>
      <c r="DE58" s="38">
        <f>IF(DD58="M",0,IF(DD58="I",2,IF(DD58="B",4,IF(DD58="E",5))))</f>
        <v>2</v>
      </c>
      <c r="DF58" s="38" t="s">
        <v>8</v>
      </c>
      <c r="DG58" s="38">
        <f>IF(DF58="M",0,IF(DF58="I",2,IF(DF58="B",4,IF(DF58="E",5))))</f>
        <v>2</v>
      </c>
      <c r="DH58" s="38" t="s">
        <v>8</v>
      </c>
      <c r="DI58" s="38">
        <f>IF(DH58="M",0,IF(DH58="I",2,IF(DH58="B",4,IF(DH58="E",5))))</f>
        <v>2</v>
      </c>
      <c r="DJ58" s="38" t="s">
        <v>8</v>
      </c>
      <c r="DK58" s="38">
        <f>IF(DJ58="M",0,IF(DJ58="I",2,IF(DJ58="B",4,IF(DJ58="E",5))))</f>
        <v>2</v>
      </c>
      <c r="DL58" s="38" t="s">
        <v>8</v>
      </c>
      <c r="DM58" s="38">
        <f>IF(DL58="M",0,IF(DL58="I",2,IF(DL58="B",4,IF(DL58="E",5))))</f>
        <v>2</v>
      </c>
      <c r="DN58" s="38" t="s">
        <v>9</v>
      </c>
      <c r="DO58" s="38">
        <f>IF(DN58="M",0,IF(DN58="I",2,IF(DN58="B",4,IF(DN58="E",5))))</f>
        <v>4</v>
      </c>
      <c r="DP58" s="38" t="s">
        <v>8</v>
      </c>
      <c r="DQ58" s="38">
        <f>IF(DP58="M",0,IF(DP58="I",2,IF(DP58="B",4,IF(DP58="E",5))))</f>
        <v>2</v>
      </c>
      <c r="DR58" s="38" t="s">
        <v>9</v>
      </c>
      <c r="DS58" s="38">
        <f>IF(DR58="M",0,IF(DR58="I",2,IF(DR58="B",4,IF(DR58="E",5))))</f>
        <v>4</v>
      </c>
      <c r="DT58" s="38" t="s">
        <v>9</v>
      </c>
      <c r="DU58" s="38">
        <f>IF(DT58="M",0,IF(DT58="I",2,IF(DT58="B",4,IF(DT58="E",5))))</f>
        <v>4</v>
      </c>
      <c r="DV58" s="38" t="s">
        <v>8</v>
      </c>
      <c r="DW58" s="38">
        <f>IF(DV58="M",0,IF(DV58="I",2,IF(DV58="B",4,IF(DV58="E",5))))</f>
        <v>2</v>
      </c>
      <c r="DX58" s="38" t="s">
        <v>8</v>
      </c>
      <c r="DY58" s="38">
        <f>IF(DX58="M",0,IF(DX58="I",2,IF(DX58="B",4,IF(DX58="E",5))))</f>
        <v>2</v>
      </c>
      <c r="DZ58" s="38" t="s">
        <v>8</v>
      </c>
      <c r="EA58" s="38">
        <f>IF(DZ58="M",0,IF(DZ58="I",2,IF(DZ58="B",4,IF(DZ58="E",5))))</f>
        <v>2</v>
      </c>
      <c r="EB58" s="38" t="s">
        <v>8</v>
      </c>
      <c r="EC58" s="38">
        <f>IF(EB58="M",0,IF(EB58="I",2,IF(EB58="B",4,IF(EB58="E",5))))</f>
        <v>2</v>
      </c>
      <c r="ED58" s="38" t="s">
        <v>8</v>
      </c>
      <c r="EE58" s="38">
        <f>IF(ED58="M",0,IF(ED58="I",2,IF(ED58="B",4,IF(ED58="E",5))))</f>
        <v>2</v>
      </c>
      <c r="EF58" s="38" t="s">
        <v>8</v>
      </c>
      <c r="EG58" s="38">
        <f>IF(EF58="M",0,IF(EF58="I",2,IF(EF58="B",4,IF(EF58="E",5))))</f>
        <v>2</v>
      </c>
      <c r="EH58" s="38" t="s">
        <v>8</v>
      </c>
      <c r="EI58" s="38">
        <f>IF(EH58="M",0,IF(EH58="I",2,IF(EH58="B",4,IF(EH58="E",5))))</f>
        <v>2</v>
      </c>
      <c r="EJ58" s="38" t="s">
        <v>8</v>
      </c>
      <c r="EK58" s="38">
        <f>IF(EJ58="M",0,IF(EJ58="I",2,IF(EJ58="B",4,IF(EJ58="E",5))))</f>
        <v>2</v>
      </c>
      <c r="EL58" s="38" t="s">
        <v>8</v>
      </c>
      <c r="EM58" s="38">
        <f>IF(EL58="M",0,IF(EL58="I",2,IF(EL58="B",4,IF(EL58="E",5))))</f>
        <v>2</v>
      </c>
      <c r="EN58" s="38" t="s">
        <v>8</v>
      </c>
      <c r="EO58" s="38">
        <f>IF(EN58="M",0,IF(EN58="I",2,IF(EN58="B",4,IF(EN58="E",5))))</f>
        <v>2</v>
      </c>
      <c r="EP58" s="38" t="s">
        <v>8</v>
      </c>
      <c r="EQ58" s="38">
        <f>IF(EP58="M",0,IF(EP58="I",2,IF(EP58="B",4,IF(EP58="E",5))))</f>
        <v>2</v>
      </c>
      <c r="ER58" s="98">
        <f>+SUM(F58:EQ58)</f>
        <v>202</v>
      </c>
      <c r="ES58" s="52">
        <f>+ER58/$EV$1</f>
        <v>0.56901408450704227</v>
      </c>
      <c r="ET58" s="38" t="str">
        <f>IF(ES58&gt;60%,"Autonome","Non Autonome")</f>
        <v>Non Autonome</v>
      </c>
      <c r="EU58" s="5" t="str">
        <f>1&amp;"/"&amp;MONTH(D58)&amp;"/"&amp;YEAR(D58)</f>
        <v>1/6/2018</v>
      </c>
    </row>
    <row r="59" spans="1:151" ht="15.75" thickBot="1" x14ac:dyDescent="0.3">
      <c r="A59" s="35" t="s">
        <v>30</v>
      </c>
      <c r="B59" s="35" t="s">
        <v>31</v>
      </c>
      <c r="C59" s="35" t="s">
        <v>32</v>
      </c>
      <c r="D59" s="96">
        <v>43277</v>
      </c>
      <c r="E59" s="35" t="s">
        <v>33</v>
      </c>
      <c r="F59" s="38" t="s">
        <v>9</v>
      </c>
      <c r="G59" s="38">
        <f>IF(F59="M",0,IF(F59="I",2,IF(F59="B",4,IF(F59="E",5))))</f>
        <v>4</v>
      </c>
      <c r="H59" s="38" t="s">
        <v>8</v>
      </c>
      <c r="I59" s="38">
        <f>IF(H59="M",0,IF(H59="I",2,IF(H59="B",4,IF(H59="E",5))))</f>
        <v>2</v>
      </c>
      <c r="J59" s="38" t="s">
        <v>8</v>
      </c>
      <c r="K59" s="38">
        <f>IF(J59="M",0,IF(J59="I",2,IF(J59="B",4,IF(J59="E",5))))</f>
        <v>2</v>
      </c>
      <c r="L59" s="38" t="s">
        <v>9</v>
      </c>
      <c r="M59" s="38">
        <f>IF(L59="M",0,IF(L59="I",2,IF(L59="B",4,IF(L59="E",5))))</f>
        <v>4</v>
      </c>
      <c r="N59" s="38" t="s">
        <v>9</v>
      </c>
      <c r="O59" s="38">
        <f>IF(N59="M",0,IF(N59="I",2,IF(N59="B",4,IF(N59="E",5))))</f>
        <v>4</v>
      </c>
      <c r="P59" s="38" t="s">
        <v>9</v>
      </c>
      <c r="Q59" s="38">
        <f>IF(P59="M",0,IF(P59="I",2,IF(P59="B",4,IF(P59="E",5))))</f>
        <v>4</v>
      </c>
      <c r="R59" s="38" t="s">
        <v>8</v>
      </c>
      <c r="S59" s="38">
        <f>IF(R59="M",0,IF(R59="I",2,IF(R59="B",4,IF(R59="E",5))))</f>
        <v>2</v>
      </c>
      <c r="T59" s="38" t="s">
        <v>9</v>
      </c>
      <c r="U59" s="38">
        <f>IF(T59="M",0,IF(T59="I",2,IF(T59="B",4,IF(T59="E",5))))</f>
        <v>4</v>
      </c>
      <c r="V59" s="38" t="s">
        <v>8</v>
      </c>
      <c r="W59" s="38">
        <f>IF(V59="M",0,IF(V59="I",2,IF(V59="B",4,IF(V59="E",5))))</f>
        <v>2</v>
      </c>
      <c r="X59" s="38" t="s">
        <v>8</v>
      </c>
      <c r="Y59" s="38">
        <f>IF(X59="M",0,IF(X59="I",2,IF(X59="B",4,IF(X59="E",5))))</f>
        <v>2</v>
      </c>
      <c r="Z59" s="38" t="s">
        <v>8</v>
      </c>
      <c r="AA59" s="38">
        <f>IF(Z59="M",0,IF(Z59="I",2,IF(Z59="B",4,IF(Z59="E",5))))</f>
        <v>2</v>
      </c>
      <c r="AB59" s="38" t="s">
        <v>8</v>
      </c>
      <c r="AC59" s="38">
        <f>IF(AB59="M",0,IF(AB59="I",2,IF(AB59="B",4,IF(AB59="E",5))))</f>
        <v>2</v>
      </c>
      <c r="AD59" s="38" t="s">
        <v>9</v>
      </c>
      <c r="AE59" s="38">
        <f>IF(AD59="M",0,IF(AD59="I",2,IF(AD59="B",4,IF(AD59="E",5))))</f>
        <v>4</v>
      </c>
      <c r="AF59" s="38" t="s">
        <v>9</v>
      </c>
      <c r="AG59" s="38">
        <f>IF(AF59="M",0,IF(AF59="I",2,IF(AF59="B",4,IF(AF59="E",5))))</f>
        <v>4</v>
      </c>
      <c r="AH59" s="38" t="s">
        <v>9</v>
      </c>
      <c r="AI59" s="38">
        <f>IF(AH59="M",0,IF(AH59="I",2,IF(AH59="B",4,IF(AH59="E",5))))</f>
        <v>4</v>
      </c>
      <c r="AJ59" s="38" t="s">
        <v>9</v>
      </c>
      <c r="AK59" s="38">
        <f>IF(AJ59="M",0,IF(AJ59="I",2,IF(AJ59="B",4,IF(AJ59="E",5))))</f>
        <v>4</v>
      </c>
      <c r="AL59" s="38" t="s">
        <v>9</v>
      </c>
      <c r="AM59" s="38">
        <f>IF(AL59="M",0,IF(AL59="I",2,IF(AL59="B",4,IF(AL59="E",5))))</f>
        <v>4</v>
      </c>
      <c r="AN59" s="38" t="s">
        <v>9</v>
      </c>
      <c r="AO59" s="38">
        <f>IF(AN59="M",0,IF(AN59="I",2,IF(AN59="B",4,IF(AN59="E",5))))</f>
        <v>4</v>
      </c>
      <c r="AP59" s="38" t="s">
        <v>8</v>
      </c>
      <c r="AQ59" s="38">
        <f>IF(AP59="M",0,IF(AP59="I",2,IF(AP59="B",4,IF(AP59="E",5))))</f>
        <v>2</v>
      </c>
      <c r="AR59" s="38" t="s">
        <v>8</v>
      </c>
      <c r="AS59" s="38">
        <f>IF(AR59="M",0,IF(AR59="I",2,IF(AR59="B",4,IF(AR59="E",5))))</f>
        <v>2</v>
      </c>
      <c r="AT59" s="38" t="s">
        <v>8</v>
      </c>
      <c r="AU59" s="38">
        <f>IF(AT59="M",0,IF(AT59="I",2,IF(AT59="B",4,IF(AT59="E",5))))</f>
        <v>2</v>
      </c>
      <c r="AV59" s="38" t="s">
        <v>9</v>
      </c>
      <c r="AW59" s="38">
        <f>IF(AV59="M",0,IF(AV59="I",2,IF(AV59="B",4,IF(AV59="E",5))))</f>
        <v>4</v>
      </c>
      <c r="AX59" s="38" t="s">
        <v>8</v>
      </c>
      <c r="AY59" s="38">
        <f>IF(AX59="M",0,IF(AX59="I",2,IF(AX59="B",4,IF(AX59="E",5))))</f>
        <v>2</v>
      </c>
      <c r="AZ59" s="38" t="s">
        <v>8</v>
      </c>
      <c r="BA59" s="38">
        <f>IF(AZ59="M",0,IF(AZ59="I",2,IF(AZ59="B",4,IF(AZ59="E",5))))</f>
        <v>2</v>
      </c>
      <c r="BB59" s="38" t="s">
        <v>9</v>
      </c>
      <c r="BC59" s="38">
        <f>IF(BB59="M",0,IF(BB59="I",2,IF(BB59="B",4,IF(BB59="E",5))))</f>
        <v>4</v>
      </c>
      <c r="BD59" s="38" t="s">
        <v>9</v>
      </c>
      <c r="BE59" s="38">
        <f>IF(BD59="M",0,IF(BD59="I",2,IF(BD59="B",4,IF(BD59="E",5))))</f>
        <v>4</v>
      </c>
      <c r="BF59" s="38" t="s">
        <v>9</v>
      </c>
      <c r="BG59" s="38">
        <f>IF(BF59="M",0,IF(BF59="I",2,IF(BF59="B",4,IF(BF59="E",5))))</f>
        <v>4</v>
      </c>
      <c r="BH59" s="38" t="s">
        <v>8</v>
      </c>
      <c r="BI59" s="38">
        <f>IF(BH59="M",0,IF(BH59="I",2,IF(BH59="B",4,IF(BH59="E",5))))</f>
        <v>2</v>
      </c>
      <c r="BJ59" s="38" t="s">
        <v>9</v>
      </c>
      <c r="BK59" s="38">
        <f>IF(BJ59="M",0,IF(BJ59="I",2,IF(BJ59="B",4,IF(BJ59="E",5))))</f>
        <v>4</v>
      </c>
      <c r="BL59" s="38" t="s">
        <v>9</v>
      </c>
      <c r="BM59" s="38">
        <f>IF(BL59="M",0,IF(BL59="I",2,IF(BL59="B",4,IF(BL59="E",5))))</f>
        <v>4</v>
      </c>
      <c r="BN59" s="38" t="s">
        <v>9</v>
      </c>
      <c r="BO59" s="38">
        <f>IF(BN59="M",0,IF(BN59="I",2,IF(BN59="B",4,IF(BN59="E",5))))</f>
        <v>4</v>
      </c>
      <c r="BP59" s="38" t="s">
        <v>9</v>
      </c>
      <c r="BQ59" s="38">
        <f>IF(BP59="M",0,IF(BP59="I",2,IF(BP59="B",4,IF(BP59="E",5))))</f>
        <v>4</v>
      </c>
      <c r="BR59" s="38" t="s">
        <v>8</v>
      </c>
      <c r="BS59" s="38">
        <f>IF(BR59="M",0,IF(BR59="I",2,IF(BR59="B",4,IF(BR59="E",5))))</f>
        <v>2</v>
      </c>
      <c r="BT59" s="38" t="s">
        <v>8</v>
      </c>
      <c r="BU59" s="38">
        <f>IF(BT59="M",0,IF(BT59="I",2,IF(BT59="B",4,IF(BT59="E",5))))</f>
        <v>2</v>
      </c>
      <c r="BV59" s="38" t="s">
        <v>9</v>
      </c>
      <c r="BW59" s="38">
        <f>IF(BV59="M",0,IF(BV59="I",2,IF(BV59="B",4,IF(BV59="E",5))))</f>
        <v>4</v>
      </c>
      <c r="BX59" s="38" t="s">
        <v>9</v>
      </c>
      <c r="BY59" s="38">
        <f>IF(BX59="M",0,IF(BX59="I",2,IF(BX59="B",4,IF(BX59="E",5))))</f>
        <v>4</v>
      </c>
      <c r="BZ59" s="38" t="s">
        <v>9</v>
      </c>
      <c r="CA59" s="38">
        <f>IF(BZ59="M",0,IF(BZ59="I",2,IF(BZ59="B",4,IF(BZ59="E",5))))</f>
        <v>4</v>
      </c>
      <c r="CB59" s="38" t="s">
        <v>8</v>
      </c>
      <c r="CC59" s="38">
        <f>IF(CB59="M",0,IF(CB59="I",2,IF(CB59="B",4,IF(CB59="E",5))))</f>
        <v>2</v>
      </c>
      <c r="CD59" s="38" t="s">
        <v>9</v>
      </c>
      <c r="CE59" s="38">
        <f>IF(CD59="M",0,IF(CD59="I",2,IF(CD59="B",4,IF(CD59="E",5))))</f>
        <v>4</v>
      </c>
      <c r="CF59" s="38" t="s">
        <v>7</v>
      </c>
      <c r="CG59" s="38">
        <f>IF(CF59="M",0,IF(CF59="I",2,IF(CF59="B",4,IF(CF59="E",5))))</f>
        <v>0</v>
      </c>
      <c r="CH59" s="38" t="s">
        <v>9</v>
      </c>
      <c r="CI59" s="38">
        <f>IF(CH59="M",0,IF(CH59="I",2,IF(CH59="B",4,IF(CH59="E",5))))</f>
        <v>4</v>
      </c>
      <c r="CJ59" s="38" t="s">
        <v>7</v>
      </c>
      <c r="CK59" s="38">
        <f>IF(CJ59="M",0,IF(CJ59="I",2,IF(CJ59="B",4,IF(CJ59="E",5))))</f>
        <v>0</v>
      </c>
      <c r="CL59" s="38" t="s">
        <v>9</v>
      </c>
      <c r="CM59" s="38">
        <f>IF(CL59="M",0,IF(CL59="I",2,IF(CL59="B",4,IF(CL59="E",5))))</f>
        <v>4</v>
      </c>
      <c r="CN59" s="38" t="s">
        <v>8</v>
      </c>
      <c r="CO59" s="38">
        <f>IF(CN59="M",0,IF(CN59="I",2,IF(CN59="B",4,IF(CN59="E",5))))</f>
        <v>2</v>
      </c>
      <c r="CP59" s="38" t="s">
        <v>7</v>
      </c>
      <c r="CQ59" s="38">
        <f>IF(CP59="M",0,IF(CP59="I",2,IF(CP59="B",4,IF(CP59="E",5))))</f>
        <v>0</v>
      </c>
      <c r="CR59" s="38" t="s">
        <v>8</v>
      </c>
      <c r="CS59" s="38">
        <f>IF(CR59="M",0,IF(CR59="I",2,IF(CR59="B",4,IF(CR59="E",5))))</f>
        <v>2</v>
      </c>
      <c r="CT59" s="38" t="s">
        <v>8</v>
      </c>
      <c r="CU59" s="38">
        <f>IF(CT59="M",0,IF(CT59="I",2,IF(CT59="B",4,IF(CT59="E",5))))</f>
        <v>2</v>
      </c>
      <c r="CV59" s="38" t="s">
        <v>9</v>
      </c>
      <c r="CW59" s="38">
        <f>IF(CV59="M",0,IF(CV59="I",2,IF(CV59="B",4,IF(CV59="E",5))))</f>
        <v>4</v>
      </c>
      <c r="CX59" s="38" t="s">
        <v>9</v>
      </c>
      <c r="CY59" s="38">
        <f>IF(CX59="M",0,IF(CX59="I",2,IF(CX59="B",4,IF(CX59="E",5))))</f>
        <v>4</v>
      </c>
      <c r="CZ59" s="38" t="s">
        <v>9</v>
      </c>
      <c r="DA59" s="38">
        <f>IF(CZ59="M",0,IF(CZ59="I",2,IF(CZ59="B",4,IF(CZ59="E",5))))</f>
        <v>4</v>
      </c>
      <c r="DB59" s="38" t="s">
        <v>8</v>
      </c>
      <c r="DC59" s="38">
        <f>IF(DB59="M",0,IF(DB59="I",2,IF(DB59="B",4,IF(DB59="E",5))))</f>
        <v>2</v>
      </c>
      <c r="DD59" s="38" t="s">
        <v>8</v>
      </c>
      <c r="DE59" s="38">
        <f>IF(DD59="M",0,IF(DD59="I",2,IF(DD59="B",4,IF(DD59="E",5))))</f>
        <v>2</v>
      </c>
      <c r="DF59" s="38" t="s">
        <v>9</v>
      </c>
      <c r="DG59" s="38">
        <f>IF(DF59="M",0,IF(DF59="I",2,IF(DF59="B",4,IF(DF59="E",5))))</f>
        <v>4</v>
      </c>
      <c r="DH59" s="38" t="s">
        <v>9</v>
      </c>
      <c r="DI59" s="38">
        <f>IF(DH59="M",0,IF(DH59="I",2,IF(DH59="B",4,IF(DH59="E",5))))</f>
        <v>4</v>
      </c>
      <c r="DJ59" s="38" t="s">
        <v>8</v>
      </c>
      <c r="DK59" s="38">
        <f>IF(DJ59="M",0,IF(DJ59="I",2,IF(DJ59="B",4,IF(DJ59="E",5))))</f>
        <v>2</v>
      </c>
      <c r="DL59" s="38" t="s">
        <v>9</v>
      </c>
      <c r="DM59" s="38">
        <f>IF(DL59="M",0,IF(DL59="I",2,IF(DL59="B",4,IF(DL59="E",5))))</f>
        <v>4</v>
      </c>
      <c r="DN59" s="38" t="s">
        <v>9</v>
      </c>
      <c r="DO59" s="38">
        <f>IF(DN59="M",0,IF(DN59="I",2,IF(DN59="B",4,IF(DN59="E",5))))</f>
        <v>4</v>
      </c>
      <c r="DP59" s="38" t="s">
        <v>7</v>
      </c>
      <c r="DQ59" s="38">
        <f>IF(DP59="M",0,IF(DP59="I",2,IF(DP59="B",4,IF(DP59="E",5))))</f>
        <v>0</v>
      </c>
      <c r="DR59" s="38" t="s">
        <v>8</v>
      </c>
      <c r="DS59" s="38">
        <f>IF(DR59="M",0,IF(DR59="I",2,IF(DR59="B",4,IF(DR59="E",5))))</f>
        <v>2</v>
      </c>
      <c r="DT59" s="38" t="s">
        <v>9</v>
      </c>
      <c r="DU59" s="38">
        <f>IF(DT59="M",0,IF(DT59="I",2,IF(DT59="B",4,IF(DT59="E",5))))</f>
        <v>4</v>
      </c>
      <c r="DV59" s="38" t="s">
        <v>7</v>
      </c>
      <c r="DW59" s="38">
        <f>IF(DV59="M",0,IF(DV59="I",2,IF(DV59="B",4,IF(DV59="E",5))))</f>
        <v>0</v>
      </c>
      <c r="DX59" s="38" t="s">
        <v>7</v>
      </c>
      <c r="DY59" s="38">
        <f>IF(DX59="M",0,IF(DX59="I",2,IF(DX59="B",4,IF(DX59="E",5))))</f>
        <v>0</v>
      </c>
      <c r="DZ59" s="38" t="s">
        <v>9</v>
      </c>
      <c r="EA59" s="38">
        <f>IF(DZ59="M",0,IF(DZ59="I",2,IF(DZ59="B",4,IF(DZ59="E",5))))</f>
        <v>4</v>
      </c>
      <c r="EB59" s="38" t="s">
        <v>10</v>
      </c>
      <c r="EC59" s="38">
        <f>IF(EB59="M",0,IF(EB59="I",2,IF(EB59="B",4,IF(EB59="E",5))))</f>
        <v>5</v>
      </c>
      <c r="ED59" s="38" t="s">
        <v>9</v>
      </c>
      <c r="EE59" s="38">
        <f>IF(ED59="M",0,IF(ED59="I",2,IF(ED59="B",4,IF(ED59="E",5))))</f>
        <v>4</v>
      </c>
      <c r="EF59" s="38" t="s">
        <v>9</v>
      </c>
      <c r="EG59" s="38">
        <f>IF(EF59="M",0,IF(EF59="I",2,IF(EF59="B",4,IF(EF59="E",5))))</f>
        <v>4</v>
      </c>
      <c r="EH59" s="38" t="s">
        <v>9</v>
      </c>
      <c r="EI59" s="38">
        <f>IF(EH59="M",0,IF(EH59="I",2,IF(EH59="B",4,IF(EH59="E",5))))</f>
        <v>4</v>
      </c>
      <c r="EJ59" s="38" t="s">
        <v>7</v>
      </c>
      <c r="EK59" s="38">
        <f>IF(EJ59="M",0,IF(EJ59="I",2,IF(EJ59="B",4,IF(EJ59="E",5))))</f>
        <v>0</v>
      </c>
      <c r="EL59" s="38" t="s">
        <v>7</v>
      </c>
      <c r="EM59" s="38">
        <f>IF(EL59="M",0,IF(EL59="I",2,IF(EL59="B",4,IF(EL59="E",5))))</f>
        <v>0</v>
      </c>
      <c r="EN59" s="38" t="s">
        <v>7</v>
      </c>
      <c r="EO59" s="38">
        <f>IF(EN59="M",0,IF(EN59="I",2,IF(EN59="B",4,IF(EN59="E",5))))</f>
        <v>0</v>
      </c>
      <c r="EP59" s="38" t="s">
        <v>8</v>
      </c>
      <c r="EQ59" s="38">
        <f>IF(EP59="M",0,IF(EP59="I",2,IF(EP59="B",4,IF(EP59="E",5))))</f>
        <v>2</v>
      </c>
      <c r="ER59" s="98">
        <f>+SUM(F59:EQ59)</f>
        <v>201</v>
      </c>
      <c r="ES59" s="52">
        <f>+ER59/$EV$1</f>
        <v>0.56619718309859157</v>
      </c>
      <c r="ET59" s="38" t="str">
        <f>IF(ES59&gt;60%,"Autonome","Non Autonome")</f>
        <v>Non Autonome</v>
      </c>
      <c r="EU59" s="5" t="str">
        <f>1&amp;"/"&amp;MONTH(D59)&amp;"/"&amp;YEAR(D59)</f>
        <v>1/6/2018</v>
      </c>
    </row>
    <row r="60" spans="1:151" ht="15.75" thickBot="1" x14ac:dyDescent="0.3">
      <c r="A60" s="35" t="s">
        <v>5</v>
      </c>
      <c r="B60" s="35" t="s">
        <v>51</v>
      </c>
      <c r="C60" s="35" t="s">
        <v>23</v>
      </c>
      <c r="D60" s="96">
        <v>43277</v>
      </c>
      <c r="E60" s="35" t="s">
        <v>12</v>
      </c>
      <c r="F60" s="38" t="s">
        <v>9</v>
      </c>
      <c r="G60" s="38">
        <f>IF(F60="M",0,IF(F60="I",2,IF(F60="B",4,IF(F60="E",5))))</f>
        <v>4</v>
      </c>
      <c r="H60" s="38" t="s">
        <v>9</v>
      </c>
      <c r="I60" s="38">
        <f>IF(H60="M",0,IF(H60="I",2,IF(H60="B",4,IF(H60="E",5))))</f>
        <v>4</v>
      </c>
      <c r="J60" s="38" t="s">
        <v>8</v>
      </c>
      <c r="K60" s="38">
        <f>IF(J60="M",0,IF(J60="I",2,IF(J60="B",4,IF(J60="E",5))))</f>
        <v>2</v>
      </c>
      <c r="L60" s="38" t="s">
        <v>8</v>
      </c>
      <c r="M60" s="38">
        <f>IF(L60="M",0,IF(L60="I",2,IF(L60="B",4,IF(L60="E",5))))</f>
        <v>2</v>
      </c>
      <c r="N60" s="38" t="s">
        <v>9</v>
      </c>
      <c r="O60" s="38">
        <f>IF(N60="M",0,IF(N60="I",2,IF(N60="B",4,IF(N60="E",5))))</f>
        <v>4</v>
      </c>
      <c r="P60" s="38" t="s">
        <v>9</v>
      </c>
      <c r="Q60" s="38">
        <f>IF(P60="M",0,IF(P60="I",2,IF(P60="B",4,IF(P60="E",5))))</f>
        <v>4</v>
      </c>
      <c r="R60" s="38" t="s">
        <v>9</v>
      </c>
      <c r="S60" s="38">
        <f>IF(R60="M",0,IF(R60="I",2,IF(R60="B",4,IF(R60="E",5))))</f>
        <v>4</v>
      </c>
      <c r="T60" s="38" t="s">
        <v>9</v>
      </c>
      <c r="U60" s="38">
        <f>IF(T60="M",0,IF(T60="I",2,IF(T60="B",4,IF(T60="E",5))))</f>
        <v>4</v>
      </c>
      <c r="V60" s="38" t="s">
        <v>8</v>
      </c>
      <c r="W60" s="38">
        <f>IF(V60="M",0,IF(V60="I",2,IF(V60="B",4,IF(V60="E",5))))</f>
        <v>2</v>
      </c>
      <c r="X60" s="38" t="s">
        <v>9</v>
      </c>
      <c r="Y60" s="38">
        <f>IF(X60="M",0,IF(X60="I",2,IF(X60="B",4,IF(X60="E",5))))</f>
        <v>4</v>
      </c>
      <c r="Z60" s="38" t="s">
        <v>9</v>
      </c>
      <c r="AA60" s="38">
        <f>IF(Z60="M",0,IF(Z60="I",2,IF(Z60="B",4,IF(Z60="E",5))))</f>
        <v>4</v>
      </c>
      <c r="AB60" s="38" t="s">
        <v>9</v>
      </c>
      <c r="AC60" s="38">
        <f>IF(AB60="M",0,IF(AB60="I",2,IF(AB60="B",4,IF(AB60="E",5))))</f>
        <v>4</v>
      </c>
      <c r="AD60" s="38" t="s">
        <v>9</v>
      </c>
      <c r="AE60" s="38">
        <f>IF(AD60="M",0,IF(AD60="I",2,IF(AD60="B",4,IF(AD60="E",5))))</f>
        <v>4</v>
      </c>
      <c r="AF60" s="38" t="s">
        <v>9</v>
      </c>
      <c r="AG60" s="38">
        <f>IF(AF60="M",0,IF(AF60="I",2,IF(AF60="B",4,IF(AF60="E",5))))</f>
        <v>4</v>
      </c>
      <c r="AH60" s="38" t="s">
        <v>9</v>
      </c>
      <c r="AI60" s="38">
        <f>IF(AH60="M",0,IF(AH60="I",2,IF(AH60="B",4,IF(AH60="E",5))))</f>
        <v>4</v>
      </c>
      <c r="AJ60" s="38" t="s">
        <v>8</v>
      </c>
      <c r="AK60" s="38">
        <f>IF(AJ60="M",0,IF(AJ60="I",2,IF(AJ60="B",4,IF(AJ60="E",5))))</f>
        <v>2</v>
      </c>
      <c r="AL60" s="38" t="s">
        <v>8</v>
      </c>
      <c r="AM60" s="38">
        <f>IF(AL60="M",0,IF(AL60="I",2,IF(AL60="B",4,IF(AL60="E",5))))</f>
        <v>2</v>
      </c>
      <c r="AN60" s="38" t="s">
        <v>8</v>
      </c>
      <c r="AO60" s="38">
        <f>IF(AN60="M",0,IF(AN60="I",2,IF(AN60="B",4,IF(AN60="E",5))))</f>
        <v>2</v>
      </c>
      <c r="AP60" s="38" t="s">
        <v>7</v>
      </c>
      <c r="AQ60" s="38">
        <f>IF(AP60="M",0,IF(AP60="I",2,IF(AP60="B",4,IF(AP60="E",5))))</f>
        <v>0</v>
      </c>
      <c r="AR60" s="38" t="s">
        <v>9</v>
      </c>
      <c r="AS60" s="38">
        <f>IF(AR60="M",0,IF(AR60="I",2,IF(AR60="B",4,IF(AR60="E",5))))</f>
        <v>4</v>
      </c>
      <c r="AT60" s="38" t="s">
        <v>8</v>
      </c>
      <c r="AU60" s="38">
        <f>IF(AT60="M",0,IF(AT60="I",2,IF(AT60="B",4,IF(AT60="E",5))))</f>
        <v>2</v>
      </c>
      <c r="AV60" s="38" t="s">
        <v>9</v>
      </c>
      <c r="AW60" s="38">
        <f>IF(AV60="M",0,IF(AV60="I",2,IF(AV60="B",4,IF(AV60="E",5))))</f>
        <v>4</v>
      </c>
      <c r="AX60" s="38" t="s">
        <v>9</v>
      </c>
      <c r="AY60" s="38">
        <f>IF(AX60="M",0,IF(AX60="I",2,IF(AX60="B",4,IF(AX60="E",5))))</f>
        <v>4</v>
      </c>
      <c r="AZ60" s="38" t="s">
        <v>9</v>
      </c>
      <c r="BA60" s="38">
        <f>IF(AZ60="M",0,IF(AZ60="I",2,IF(AZ60="B",4,IF(AZ60="E",5))))</f>
        <v>4</v>
      </c>
      <c r="BB60" s="38" t="s">
        <v>9</v>
      </c>
      <c r="BC60" s="38">
        <f>IF(BB60="M",0,IF(BB60="I",2,IF(BB60="B",4,IF(BB60="E",5))))</f>
        <v>4</v>
      </c>
      <c r="BD60" s="38" t="s">
        <v>9</v>
      </c>
      <c r="BE60" s="38">
        <f>IF(BD60="M",0,IF(BD60="I",2,IF(BD60="B",4,IF(BD60="E",5))))</f>
        <v>4</v>
      </c>
      <c r="BF60" s="38" t="s">
        <v>9</v>
      </c>
      <c r="BG60" s="38">
        <f>IF(BF60="M",0,IF(BF60="I",2,IF(BF60="B",4,IF(BF60="E",5))))</f>
        <v>4</v>
      </c>
      <c r="BH60" s="38" t="s">
        <v>9</v>
      </c>
      <c r="BI60" s="38">
        <f>IF(BH60="M",0,IF(BH60="I",2,IF(BH60="B",4,IF(BH60="E",5))))</f>
        <v>4</v>
      </c>
      <c r="BJ60" s="38" t="s">
        <v>9</v>
      </c>
      <c r="BK60" s="38">
        <f>IF(BJ60="M",0,IF(BJ60="I",2,IF(BJ60="B",4,IF(BJ60="E",5))))</f>
        <v>4</v>
      </c>
      <c r="BL60" s="38" t="s">
        <v>9</v>
      </c>
      <c r="BM60" s="38">
        <f>IF(BL60="M",0,IF(BL60="I",2,IF(BL60="B",4,IF(BL60="E",5))))</f>
        <v>4</v>
      </c>
      <c r="BN60" s="38" t="s">
        <v>9</v>
      </c>
      <c r="BO60" s="38">
        <f>IF(BN60="M",0,IF(BN60="I",2,IF(BN60="B",4,IF(BN60="E",5))))</f>
        <v>4</v>
      </c>
      <c r="BP60" s="38" t="s">
        <v>8</v>
      </c>
      <c r="BQ60" s="38">
        <f>IF(BP60="M",0,IF(BP60="I",2,IF(BP60="B",4,IF(BP60="E",5))))</f>
        <v>2</v>
      </c>
      <c r="BR60" s="38" t="s">
        <v>9</v>
      </c>
      <c r="BS60" s="38">
        <f>IF(BR60="M",0,IF(BR60="I",2,IF(BR60="B",4,IF(BR60="E",5))))</f>
        <v>4</v>
      </c>
      <c r="BT60" s="38" t="s">
        <v>9</v>
      </c>
      <c r="BU60" s="38">
        <f>IF(BT60="M",0,IF(BT60="I",2,IF(BT60="B",4,IF(BT60="E",5))))</f>
        <v>4</v>
      </c>
      <c r="BV60" s="38" t="s">
        <v>9</v>
      </c>
      <c r="BW60" s="38">
        <f>IF(BV60="M",0,IF(BV60="I",2,IF(BV60="B",4,IF(BV60="E",5))))</f>
        <v>4</v>
      </c>
      <c r="BX60" s="38" t="s">
        <v>9</v>
      </c>
      <c r="BY60" s="38">
        <f>IF(BX60="M",0,IF(BX60="I",2,IF(BX60="B",4,IF(BX60="E",5))))</f>
        <v>4</v>
      </c>
      <c r="BZ60" s="38" t="s">
        <v>9</v>
      </c>
      <c r="CA60" s="38">
        <f>IF(BZ60="M",0,IF(BZ60="I",2,IF(BZ60="B",4,IF(BZ60="E",5))))</f>
        <v>4</v>
      </c>
      <c r="CB60" s="38" t="s">
        <v>9</v>
      </c>
      <c r="CC60" s="38">
        <f>IF(CB60="M",0,IF(CB60="I",2,IF(CB60="B",4,IF(CB60="E",5))))</f>
        <v>4</v>
      </c>
      <c r="CD60" s="38" t="s">
        <v>9</v>
      </c>
      <c r="CE60" s="38">
        <f>IF(CD60="M",0,IF(CD60="I",2,IF(CD60="B",4,IF(CD60="E",5))))</f>
        <v>4</v>
      </c>
      <c r="CF60" s="38" t="s">
        <v>9</v>
      </c>
      <c r="CG60" s="38">
        <f>IF(CF60="M",0,IF(CF60="I",2,IF(CF60="B",4,IF(CF60="E",5))))</f>
        <v>4</v>
      </c>
      <c r="CH60" s="38" t="s">
        <v>8</v>
      </c>
      <c r="CI60" s="38">
        <f>IF(CH60="M",0,IF(CH60="I",2,IF(CH60="B",4,IF(CH60="E",5))))</f>
        <v>2</v>
      </c>
      <c r="CJ60" s="38" t="s">
        <v>8</v>
      </c>
      <c r="CK60" s="38">
        <f>IF(CJ60="M",0,IF(CJ60="I",2,IF(CJ60="B",4,IF(CJ60="E",5))))</f>
        <v>2</v>
      </c>
      <c r="CL60" s="38" t="s">
        <v>8</v>
      </c>
      <c r="CM60" s="38">
        <f>IF(CL60="M",0,IF(CL60="I",2,IF(CL60="B",4,IF(CL60="E",5))))</f>
        <v>2</v>
      </c>
      <c r="CN60" s="38" t="s">
        <v>9</v>
      </c>
      <c r="CO60" s="38">
        <f>IF(CN60="M",0,IF(CN60="I",2,IF(CN60="B",4,IF(CN60="E",5))))</f>
        <v>4</v>
      </c>
      <c r="CP60" s="38" t="s">
        <v>9</v>
      </c>
      <c r="CQ60" s="38">
        <f>IF(CP60="M",0,IF(CP60="I",2,IF(CP60="B",4,IF(CP60="E",5))))</f>
        <v>4</v>
      </c>
      <c r="CR60" s="38" t="s">
        <v>9</v>
      </c>
      <c r="CS60" s="38">
        <f>IF(CR60="M",0,IF(CR60="I",2,IF(CR60="B",4,IF(CR60="E",5))))</f>
        <v>4</v>
      </c>
      <c r="CT60" s="38" t="s">
        <v>9</v>
      </c>
      <c r="CU60" s="38">
        <f>IF(CT60="M",0,IF(CT60="I",2,IF(CT60="B",4,IF(CT60="E",5))))</f>
        <v>4</v>
      </c>
      <c r="CV60" s="38" t="s">
        <v>9</v>
      </c>
      <c r="CW60" s="38">
        <f>IF(CV60="M",0,IF(CV60="I",2,IF(CV60="B",4,IF(CV60="E",5))))</f>
        <v>4</v>
      </c>
      <c r="CX60" s="38" t="s">
        <v>9</v>
      </c>
      <c r="CY60" s="38">
        <f>IF(CX60="M",0,IF(CX60="I",2,IF(CX60="B",4,IF(CX60="E",5))))</f>
        <v>4</v>
      </c>
      <c r="CZ60" s="38" t="s">
        <v>9</v>
      </c>
      <c r="DA60" s="38">
        <f>IF(CZ60="M",0,IF(CZ60="I",2,IF(CZ60="B",4,IF(CZ60="E",5))))</f>
        <v>4</v>
      </c>
      <c r="DB60" s="38" t="s">
        <v>9</v>
      </c>
      <c r="DC60" s="38">
        <f>IF(DB60="M",0,IF(DB60="I",2,IF(DB60="B",4,IF(DB60="E",5))))</f>
        <v>4</v>
      </c>
      <c r="DD60" s="38" t="s">
        <v>9</v>
      </c>
      <c r="DE60" s="38">
        <f>IF(DD60="M",0,IF(DD60="I",2,IF(DD60="B",4,IF(DD60="E",5))))</f>
        <v>4</v>
      </c>
      <c r="DF60" s="38" t="s">
        <v>9</v>
      </c>
      <c r="DG60" s="38">
        <f>IF(DF60="M",0,IF(DF60="I",2,IF(DF60="B",4,IF(DF60="E",5))))</f>
        <v>4</v>
      </c>
      <c r="DH60" s="38" t="s">
        <v>9</v>
      </c>
      <c r="DI60" s="38">
        <f>IF(DH60="M",0,IF(DH60="I",2,IF(DH60="B",4,IF(DH60="E",5))))</f>
        <v>4</v>
      </c>
      <c r="DJ60" s="38" t="s">
        <v>9</v>
      </c>
      <c r="DK60" s="38">
        <f>IF(DJ60="M",0,IF(DJ60="I",2,IF(DJ60="B",4,IF(DJ60="E",5))))</f>
        <v>4</v>
      </c>
      <c r="DL60" s="38" t="s">
        <v>9</v>
      </c>
      <c r="DM60" s="38">
        <f>IF(DL60="M",0,IF(DL60="I",2,IF(DL60="B",4,IF(DL60="E",5))))</f>
        <v>4</v>
      </c>
      <c r="DN60" s="38" t="s">
        <v>9</v>
      </c>
      <c r="DO60" s="38">
        <f>IF(DN60="M",0,IF(DN60="I",2,IF(DN60="B",4,IF(DN60="E",5))))</f>
        <v>4</v>
      </c>
      <c r="DP60" s="38" t="s">
        <v>9</v>
      </c>
      <c r="DQ60" s="38">
        <f>IF(DP60="M",0,IF(DP60="I",2,IF(DP60="B",4,IF(DP60="E",5))))</f>
        <v>4</v>
      </c>
      <c r="DR60" s="38" t="s">
        <v>9</v>
      </c>
      <c r="DS60" s="38">
        <f>IF(DR60="M",0,IF(DR60="I",2,IF(DR60="B",4,IF(DR60="E",5))))</f>
        <v>4</v>
      </c>
      <c r="DT60" s="38" t="s">
        <v>9</v>
      </c>
      <c r="DU60" s="38">
        <f>IF(DT60="M",0,IF(DT60="I",2,IF(DT60="B",4,IF(DT60="E",5))))</f>
        <v>4</v>
      </c>
      <c r="DV60" s="38" t="s">
        <v>9</v>
      </c>
      <c r="DW60" s="38">
        <f>IF(DV60="M",0,IF(DV60="I",2,IF(DV60="B",4,IF(DV60="E",5))))</f>
        <v>4</v>
      </c>
      <c r="DX60" s="38" t="s">
        <v>9</v>
      </c>
      <c r="DY60" s="38">
        <f>IF(DX60="M",0,IF(DX60="I",2,IF(DX60="B",4,IF(DX60="E",5))))</f>
        <v>4</v>
      </c>
      <c r="DZ60" s="38" t="s">
        <v>9</v>
      </c>
      <c r="EA60" s="38">
        <f>IF(DZ60="M",0,IF(DZ60="I",2,IF(DZ60="B",4,IF(DZ60="E",5))))</f>
        <v>4</v>
      </c>
      <c r="EB60" s="38" t="s">
        <v>9</v>
      </c>
      <c r="EC60" s="38">
        <f>IF(EB60="M",0,IF(EB60="I",2,IF(EB60="B",4,IF(EB60="E",5))))</f>
        <v>4</v>
      </c>
      <c r="ED60" s="38" t="s">
        <v>9</v>
      </c>
      <c r="EE60" s="38">
        <f>IF(ED60="M",0,IF(ED60="I",2,IF(ED60="B",4,IF(ED60="E",5))))</f>
        <v>4</v>
      </c>
      <c r="EF60" s="38" t="s">
        <v>9</v>
      </c>
      <c r="EG60" s="38">
        <f>IF(EF60="M",0,IF(EF60="I",2,IF(EF60="B",4,IF(EF60="E",5))))</f>
        <v>4</v>
      </c>
      <c r="EH60" s="38" t="s">
        <v>8</v>
      </c>
      <c r="EI60" s="38">
        <f>IF(EH60="M",0,IF(EH60="I",2,IF(EH60="B",4,IF(EH60="E",5))))</f>
        <v>2</v>
      </c>
      <c r="EJ60" s="38" t="s">
        <v>8</v>
      </c>
      <c r="EK60" s="38">
        <f>IF(EJ60="M",0,IF(EJ60="I",2,IF(EJ60="B",4,IF(EJ60="E",5))))</f>
        <v>2</v>
      </c>
      <c r="EL60" s="38" t="s">
        <v>8</v>
      </c>
      <c r="EM60" s="38">
        <f>IF(EL60="M",0,IF(EL60="I",2,IF(EL60="B",4,IF(EL60="E",5))))</f>
        <v>2</v>
      </c>
      <c r="EN60" s="38" t="s">
        <v>8</v>
      </c>
      <c r="EO60" s="38">
        <f>IF(EN60="M",0,IF(EN60="I",2,IF(EN60="B",4,IF(EN60="E",5))))</f>
        <v>2</v>
      </c>
      <c r="EP60" s="38" t="s">
        <v>8</v>
      </c>
      <c r="EQ60" s="38">
        <f>IF(EP60="M",0,IF(EP60="I",2,IF(EP60="B",4,IF(EP60="E",5))))</f>
        <v>2</v>
      </c>
      <c r="ER60" s="98">
        <f>+SUM(F60:EQ60)</f>
        <v>248</v>
      </c>
      <c r="ES60" s="52">
        <f>+ER60/$EV$1</f>
        <v>0.69859154929577461</v>
      </c>
      <c r="ET60" s="38" t="str">
        <f>IF(ES60&gt;60%,"Autonome","Non Autonome")</f>
        <v>Autonome</v>
      </c>
      <c r="EU60" s="5" t="str">
        <f>1&amp;"/"&amp;MONTH(D60)&amp;"/"&amp;YEAR(D60)</f>
        <v>1/6/2018</v>
      </c>
    </row>
    <row r="61" spans="1:151" ht="15.75" thickBot="1" x14ac:dyDescent="0.3">
      <c r="A61" s="35" t="s">
        <v>30</v>
      </c>
      <c r="B61" s="35" t="s">
        <v>52</v>
      </c>
      <c r="C61" s="35" t="s">
        <v>32</v>
      </c>
      <c r="D61" s="96">
        <v>43277</v>
      </c>
      <c r="E61" s="35" t="s">
        <v>33</v>
      </c>
      <c r="F61" s="38" t="s">
        <v>9</v>
      </c>
      <c r="G61" s="38">
        <f>IF(F61="M",0,IF(F61="I",2,IF(F61="B",4,IF(F61="E",5))))</f>
        <v>4</v>
      </c>
      <c r="H61" s="38" t="s">
        <v>9</v>
      </c>
      <c r="I61" s="38">
        <f>IF(H61="M",0,IF(H61="I",2,IF(H61="B",4,IF(H61="E",5))))</f>
        <v>4</v>
      </c>
      <c r="J61" s="38" t="s">
        <v>9</v>
      </c>
      <c r="K61" s="38">
        <f>IF(J61="M",0,IF(J61="I",2,IF(J61="B",4,IF(J61="E",5))))</f>
        <v>4</v>
      </c>
      <c r="L61" s="38" t="s">
        <v>9</v>
      </c>
      <c r="M61" s="38">
        <f>IF(L61="M",0,IF(L61="I",2,IF(L61="B",4,IF(L61="E",5))))</f>
        <v>4</v>
      </c>
      <c r="N61" s="38" t="s">
        <v>9</v>
      </c>
      <c r="O61" s="38">
        <f>IF(N61="M",0,IF(N61="I",2,IF(N61="B",4,IF(N61="E",5))))</f>
        <v>4</v>
      </c>
      <c r="P61" s="38" t="s">
        <v>8</v>
      </c>
      <c r="Q61" s="38">
        <f>IF(P61="M",0,IF(P61="I",2,IF(P61="B",4,IF(P61="E",5))))</f>
        <v>2</v>
      </c>
      <c r="R61" s="38" t="s">
        <v>8</v>
      </c>
      <c r="S61" s="38">
        <f>IF(R61="M",0,IF(R61="I",2,IF(R61="B",4,IF(R61="E",5))))</f>
        <v>2</v>
      </c>
      <c r="T61" s="38" t="s">
        <v>9</v>
      </c>
      <c r="U61" s="38">
        <f>IF(T61="M",0,IF(T61="I",2,IF(T61="B",4,IF(T61="E",5))))</f>
        <v>4</v>
      </c>
      <c r="V61" s="38" t="s">
        <v>9</v>
      </c>
      <c r="W61" s="38">
        <f>IF(V61="M",0,IF(V61="I",2,IF(V61="B",4,IF(V61="E",5))))</f>
        <v>4</v>
      </c>
      <c r="X61" s="38" t="s">
        <v>9</v>
      </c>
      <c r="Y61" s="38">
        <f>IF(X61="M",0,IF(X61="I",2,IF(X61="B",4,IF(X61="E",5))))</f>
        <v>4</v>
      </c>
      <c r="Z61" s="38" t="s">
        <v>8</v>
      </c>
      <c r="AA61" s="38">
        <f>IF(Z61="M",0,IF(Z61="I",2,IF(Z61="B",4,IF(Z61="E",5))))</f>
        <v>2</v>
      </c>
      <c r="AB61" s="38" t="s">
        <v>7</v>
      </c>
      <c r="AC61" s="38">
        <f>IF(AB61="M",0,IF(AB61="I",2,IF(AB61="B",4,IF(AB61="E",5))))</f>
        <v>0</v>
      </c>
      <c r="AD61" s="38" t="s">
        <v>9</v>
      </c>
      <c r="AE61" s="38">
        <f>IF(AD61="M",0,IF(AD61="I",2,IF(AD61="B",4,IF(AD61="E",5))))</f>
        <v>4</v>
      </c>
      <c r="AF61" s="38" t="s">
        <v>8</v>
      </c>
      <c r="AG61" s="38">
        <f>IF(AF61="M",0,IF(AF61="I",2,IF(AF61="B",4,IF(AF61="E",5))))</f>
        <v>2</v>
      </c>
      <c r="AH61" s="38" t="s">
        <v>9</v>
      </c>
      <c r="AI61" s="38">
        <f>IF(AH61="M",0,IF(AH61="I",2,IF(AH61="B",4,IF(AH61="E",5))))</f>
        <v>4</v>
      </c>
      <c r="AJ61" s="38" t="s">
        <v>9</v>
      </c>
      <c r="AK61" s="38">
        <f>IF(AJ61="M",0,IF(AJ61="I",2,IF(AJ61="B",4,IF(AJ61="E",5))))</f>
        <v>4</v>
      </c>
      <c r="AL61" s="38" t="s">
        <v>9</v>
      </c>
      <c r="AM61" s="38">
        <f>IF(AL61="M",0,IF(AL61="I",2,IF(AL61="B",4,IF(AL61="E",5))))</f>
        <v>4</v>
      </c>
      <c r="AN61" s="38" t="s">
        <v>9</v>
      </c>
      <c r="AO61" s="38">
        <f>IF(AN61="M",0,IF(AN61="I",2,IF(AN61="B",4,IF(AN61="E",5))))</f>
        <v>4</v>
      </c>
      <c r="AP61" s="38" t="s">
        <v>9</v>
      </c>
      <c r="AQ61" s="38">
        <f>IF(AP61="M",0,IF(AP61="I",2,IF(AP61="B",4,IF(AP61="E",5))))</f>
        <v>4</v>
      </c>
      <c r="AR61" s="38" t="s">
        <v>8</v>
      </c>
      <c r="AS61" s="38">
        <f>IF(AR61="M",0,IF(AR61="I",2,IF(AR61="B",4,IF(AR61="E",5))))</f>
        <v>2</v>
      </c>
      <c r="AT61" s="38" t="s">
        <v>8</v>
      </c>
      <c r="AU61" s="38">
        <f>IF(AT61="M",0,IF(AT61="I",2,IF(AT61="B",4,IF(AT61="E",5))))</f>
        <v>2</v>
      </c>
      <c r="AV61" s="38" t="s">
        <v>9</v>
      </c>
      <c r="AW61" s="38">
        <f>IF(AV61="M",0,IF(AV61="I",2,IF(AV61="B",4,IF(AV61="E",5))))</f>
        <v>4</v>
      </c>
      <c r="AX61" s="38" t="s">
        <v>8</v>
      </c>
      <c r="AY61" s="38">
        <f>IF(AX61="M",0,IF(AX61="I",2,IF(AX61="B",4,IF(AX61="E",5))))</f>
        <v>2</v>
      </c>
      <c r="AZ61" s="38" t="s">
        <v>8</v>
      </c>
      <c r="BA61" s="38">
        <f>IF(AZ61="M",0,IF(AZ61="I",2,IF(AZ61="B",4,IF(AZ61="E",5))))</f>
        <v>2</v>
      </c>
      <c r="BB61" s="38" t="s">
        <v>9</v>
      </c>
      <c r="BC61" s="38">
        <f>IF(BB61="M",0,IF(BB61="I",2,IF(BB61="B",4,IF(BB61="E",5))))</f>
        <v>4</v>
      </c>
      <c r="BD61" s="38" t="s">
        <v>9</v>
      </c>
      <c r="BE61" s="38">
        <f>IF(BD61="M",0,IF(BD61="I",2,IF(BD61="B",4,IF(BD61="E",5))))</f>
        <v>4</v>
      </c>
      <c r="BF61" s="38" t="s">
        <v>9</v>
      </c>
      <c r="BG61" s="38">
        <f>IF(BF61="M",0,IF(BF61="I",2,IF(BF61="B",4,IF(BF61="E",5))))</f>
        <v>4</v>
      </c>
      <c r="BH61" s="38" t="s">
        <v>9</v>
      </c>
      <c r="BI61" s="38">
        <f>IF(BH61="M",0,IF(BH61="I",2,IF(BH61="B",4,IF(BH61="E",5))))</f>
        <v>4</v>
      </c>
      <c r="BJ61" s="38" t="s">
        <v>9</v>
      </c>
      <c r="BK61" s="38">
        <f>IF(BJ61="M",0,IF(BJ61="I",2,IF(BJ61="B",4,IF(BJ61="E",5))))</f>
        <v>4</v>
      </c>
      <c r="BL61" s="38" t="s">
        <v>9</v>
      </c>
      <c r="BM61" s="38">
        <f>IF(BL61="M",0,IF(BL61="I",2,IF(BL61="B",4,IF(BL61="E",5))))</f>
        <v>4</v>
      </c>
      <c r="BN61" s="38" t="s">
        <v>9</v>
      </c>
      <c r="BO61" s="38">
        <f>IF(BN61="M",0,IF(BN61="I",2,IF(BN61="B",4,IF(BN61="E",5))))</f>
        <v>4</v>
      </c>
      <c r="BP61" s="38" t="s">
        <v>7</v>
      </c>
      <c r="BQ61" s="38">
        <f>IF(BP61="M",0,IF(BP61="I",2,IF(BP61="B",4,IF(BP61="E",5))))</f>
        <v>0</v>
      </c>
      <c r="BR61" s="38" t="s">
        <v>9</v>
      </c>
      <c r="BS61" s="38">
        <f>IF(BR61="M",0,IF(BR61="I",2,IF(BR61="B",4,IF(BR61="E",5))))</f>
        <v>4</v>
      </c>
      <c r="BT61" s="38" t="s">
        <v>9</v>
      </c>
      <c r="BU61" s="38">
        <f>IF(BT61="M",0,IF(BT61="I",2,IF(BT61="B",4,IF(BT61="E",5))))</f>
        <v>4</v>
      </c>
      <c r="BV61" s="38" t="s">
        <v>9</v>
      </c>
      <c r="BW61" s="38">
        <f>IF(BV61="M",0,IF(BV61="I",2,IF(BV61="B",4,IF(BV61="E",5))))</f>
        <v>4</v>
      </c>
      <c r="BX61" s="38" t="s">
        <v>9</v>
      </c>
      <c r="BY61" s="38">
        <f>IF(BX61="M",0,IF(BX61="I",2,IF(BX61="B",4,IF(BX61="E",5))))</f>
        <v>4</v>
      </c>
      <c r="BZ61" s="38" t="s">
        <v>9</v>
      </c>
      <c r="CA61" s="38">
        <f>IF(BZ61="M",0,IF(BZ61="I",2,IF(BZ61="B",4,IF(BZ61="E",5))))</f>
        <v>4</v>
      </c>
      <c r="CB61" s="38" t="s">
        <v>9</v>
      </c>
      <c r="CC61" s="38">
        <f>IF(CB61="M",0,IF(CB61="I",2,IF(CB61="B",4,IF(CB61="E",5))))</f>
        <v>4</v>
      </c>
      <c r="CD61" s="38" t="s">
        <v>9</v>
      </c>
      <c r="CE61" s="38">
        <f>IF(CD61="M",0,IF(CD61="I",2,IF(CD61="B",4,IF(CD61="E",5))))</f>
        <v>4</v>
      </c>
      <c r="CF61" s="38" t="s">
        <v>9</v>
      </c>
      <c r="CG61" s="38">
        <f>IF(CF61="M",0,IF(CF61="I",2,IF(CF61="B",4,IF(CF61="E",5))))</f>
        <v>4</v>
      </c>
      <c r="CH61" s="38" t="s">
        <v>9</v>
      </c>
      <c r="CI61" s="38">
        <f>IF(CH61="M",0,IF(CH61="I",2,IF(CH61="B",4,IF(CH61="E",5))))</f>
        <v>4</v>
      </c>
      <c r="CJ61" s="38" t="s">
        <v>7</v>
      </c>
      <c r="CK61" s="38">
        <f>IF(CJ61="M",0,IF(CJ61="I",2,IF(CJ61="B",4,IF(CJ61="E",5))))</f>
        <v>0</v>
      </c>
      <c r="CL61" s="38" t="s">
        <v>9</v>
      </c>
      <c r="CM61" s="38">
        <f>IF(CL61="M",0,IF(CL61="I",2,IF(CL61="B",4,IF(CL61="E",5))))</f>
        <v>4</v>
      </c>
      <c r="CN61" s="38" t="s">
        <v>9</v>
      </c>
      <c r="CO61" s="38">
        <f>IF(CN61="M",0,IF(CN61="I",2,IF(CN61="B",4,IF(CN61="E",5))))</f>
        <v>4</v>
      </c>
      <c r="CP61" s="38" t="s">
        <v>9</v>
      </c>
      <c r="CQ61" s="38">
        <f>IF(CP61="M",0,IF(CP61="I",2,IF(CP61="B",4,IF(CP61="E",5))))</f>
        <v>4</v>
      </c>
      <c r="CR61" s="38" t="s">
        <v>9</v>
      </c>
      <c r="CS61" s="38">
        <f>IF(CR61="M",0,IF(CR61="I",2,IF(CR61="B",4,IF(CR61="E",5))))</f>
        <v>4</v>
      </c>
      <c r="CT61" s="38" t="s">
        <v>9</v>
      </c>
      <c r="CU61" s="38">
        <f>IF(CT61="M",0,IF(CT61="I",2,IF(CT61="B",4,IF(CT61="E",5))))</f>
        <v>4</v>
      </c>
      <c r="CV61" s="38" t="s">
        <v>9</v>
      </c>
      <c r="CW61" s="38">
        <f>IF(CV61="M",0,IF(CV61="I",2,IF(CV61="B",4,IF(CV61="E",5))))</f>
        <v>4</v>
      </c>
      <c r="CX61" s="38" t="s">
        <v>9</v>
      </c>
      <c r="CY61" s="38">
        <f>IF(CX61="M",0,IF(CX61="I",2,IF(CX61="B",4,IF(CX61="E",5))))</f>
        <v>4</v>
      </c>
      <c r="CZ61" s="38" t="s">
        <v>9</v>
      </c>
      <c r="DA61" s="38">
        <f>IF(CZ61="M",0,IF(CZ61="I",2,IF(CZ61="B",4,IF(CZ61="E",5))))</f>
        <v>4</v>
      </c>
      <c r="DB61" s="38" t="s">
        <v>9</v>
      </c>
      <c r="DC61" s="38">
        <f>IF(DB61="M",0,IF(DB61="I",2,IF(DB61="B",4,IF(DB61="E",5))))</f>
        <v>4</v>
      </c>
      <c r="DD61" s="38" t="s">
        <v>8</v>
      </c>
      <c r="DE61" s="38">
        <f>IF(DD61="M",0,IF(DD61="I",2,IF(DD61="B",4,IF(DD61="E",5))))</f>
        <v>2</v>
      </c>
      <c r="DF61" s="38" t="s">
        <v>9</v>
      </c>
      <c r="DG61" s="38">
        <f>IF(DF61="M",0,IF(DF61="I",2,IF(DF61="B",4,IF(DF61="E",5))))</f>
        <v>4</v>
      </c>
      <c r="DH61" s="38" t="s">
        <v>9</v>
      </c>
      <c r="DI61" s="38">
        <f>IF(DH61="M",0,IF(DH61="I",2,IF(DH61="B",4,IF(DH61="E",5))))</f>
        <v>4</v>
      </c>
      <c r="DJ61" s="38" t="s">
        <v>8</v>
      </c>
      <c r="DK61" s="38">
        <f>IF(DJ61="M",0,IF(DJ61="I",2,IF(DJ61="B",4,IF(DJ61="E",5))))</f>
        <v>2</v>
      </c>
      <c r="DL61" s="38" t="s">
        <v>9</v>
      </c>
      <c r="DM61" s="38">
        <f>IF(DL61="M",0,IF(DL61="I",2,IF(DL61="B",4,IF(DL61="E",5))))</f>
        <v>4</v>
      </c>
      <c r="DN61" s="38" t="s">
        <v>9</v>
      </c>
      <c r="DO61" s="38">
        <f>IF(DN61="M",0,IF(DN61="I",2,IF(DN61="B",4,IF(DN61="E",5))))</f>
        <v>4</v>
      </c>
      <c r="DP61" s="38" t="s">
        <v>7</v>
      </c>
      <c r="DQ61" s="38">
        <f>IF(DP61="M",0,IF(DP61="I",2,IF(DP61="B",4,IF(DP61="E",5))))</f>
        <v>0</v>
      </c>
      <c r="DR61" s="38" t="s">
        <v>9</v>
      </c>
      <c r="DS61" s="38">
        <f>IF(DR61="M",0,IF(DR61="I",2,IF(DR61="B",4,IF(DR61="E",5))))</f>
        <v>4</v>
      </c>
      <c r="DT61" s="38" t="s">
        <v>9</v>
      </c>
      <c r="DU61" s="38">
        <f>IF(DT61="M",0,IF(DT61="I",2,IF(DT61="B",4,IF(DT61="E",5))))</f>
        <v>4</v>
      </c>
      <c r="DV61" s="38" t="s">
        <v>7</v>
      </c>
      <c r="DW61" s="38">
        <f>IF(DV61="M",0,IF(DV61="I",2,IF(DV61="B",4,IF(DV61="E",5))))</f>
        <v>0</v>
      </c>
      <c r="DX61" s="38" t="s">
        <v>7</v>
      </c>
      <c r="DY61" s="38">
        <f>IF(DX61="M",0,IF(DX61="I",2,IF(DX61="B",4,IF(DX61="E",5))))</f>
        <v>0</v>
      </c>
      <c r="DZ61" s="38" t="s">
        <v>9</v>
      </c>
      <c r="EA61" s="38">
        <f>IF(DZ61="M",0,IF(DZ61="I",2,IF(DZ61="B",4,IF(DZ61="E",5))))</f>
        <v>4</v>
      </c>
      <c r="EB61" s="38" t="s">
        <v>10</v>
      </c>
      <c r="EC61" s="38">
        <f>IF(EB61="M",0,IF(EB61="I",2,IF(EB61="B",4,IF(EB61="E",5))))</f>
        <v>5</v>
      </c>
      <c r="ED61" s="38" t="s">
        <v>9</v>
      </c>
      <c r="EE61" s="38">
        <f>IF(ED61="M",0,IF(ED61="I",2,IF(ED61="B",4,IF(ED61="E",5))))</f>
        <v>4</v>
      </c>
      <c r="EF61" s="38" t="s">
        <v>9</v>
      </c>
      <c r="EG61" s="38">
        <f>IF(EF61="M",0,IF(EF61="I",2,IF(EF61="B",4,IF(EF61="E",5))))</f>
        <v>4</v>
      </c>
      <c r="EH61" s="38" t="s">
        <v>9</v>
      </c>
      <c r="EI61" s="38">
        <f>IF(EH61="M",0,IF(EH61="I",2,IF(EH61="B",4,IF(EH61="E",5))))</f>
        <v>4</v>
      </c>
      <c r="EJ61" s="38" t="s">
        <v>7</v>
      </c>
      <c r="EK61" s="38">
        <f>IF(EJ61="M",0,IF(EJ61="I",2,IF(EJ61="B",4,IF(EJ61="E",5))))</f>
        <v>0</v>
      </c>
      <c r="EL61" s="38" t="s">
        <v>7</v>
      </c>
      <c r="EM61" s="38">
        <f>IF(EL61="M",0,IF(EL61="I",2,IF(EL61="B",4,IF(EL61="E",5))))</f>
        <v>0</v>
      </c>
      <c r="EN61" s="38" t="s">
        <v>7</v>
      </c>
      <c r="EO61" s="38">
        <f>IF(EN61="M",0,IF(EN61="I",2,IF(EN61="B",4,IF(EN61="E",5))))</f>
        <v>0</v>
      </c>
      <c r="EP61" s="38" t="s">
        <v>8</v>
      </c>
      <c r="EQ61" s="38">
        <f>IF(EP61="M",0,IF(EP61="I",2,IF(EP61="B",4,IF(EP61="E",5))))</f>
        <v>2</v>
      </c>
      <c r="ER61" s="98">
        <f>+SUM(F61:EQ61)</f>
        <v>227</v>
      </c>
      <c r="ES61" s="52">
        <f>+ER61/$EV$1</f>
        <v>0.6394366197183099</v>
      </c>
      <c r="ET61" s="38" t="str">
        <f>IF(ES61&gt;60%,"Autonome","Non Autonome")</f>
        <v>Autonome</v>
      </c>
      <c r="EU61" s="5" t="str">
        <f>1&amp;"/"&amp;MONTH(D61)&amp;"/"&amp;YEAR(D61)</f>
        <v>1/6/2018</v>
      </c>
    </row>
    <row r="62" spans="1:151" ht="15.75" thickBot="1" x14ac:dyDescent="0.3">
      <c r="A62" s="35" t="s">
        <v>30</v>
      </c>
      <c r="B62" s="35" t="s">
        <v>61</v>
      </c>
      <c r="C62" s="35" t="s">
        <v>32</v>
      </c>
      <c r="D62" s="96">
        <v>43277</v>
      </c>
      <c r="E62" s="35" t="s">
        <v>58</v>
      </c>
      <c r="F62" s="38" t="s">
        <v>9</v>
      </c>
      <c r="G62" s="38">
        <f>IF(F62="M",0,IF(F62="I",2,IF(F62="B",4,IF(F62="E",5))))</f>
        <v>4</v>
      </c>
      <c r="H62" s="38" t="s">
        <v>9</v>
      </c>
      <c r="I62" s="38">
        <f>IF(H62="M",0,IF(H62="I",2,IF(H62="B",4,IF(H62="E",5))))</f>
        <v>4</v>
      </c>
      <c r="J62" s="38" t="s">
        <v>9</v>
      </c>
      <c r="K62" s="38">
        <f>IF(J62="M",0,IF(J62="I",2,IF(J62="B",4,IF(J62="E",5))))</f>
        <v>4</v>
      </c>
      <c r="L62" s="38" t="s">
        <v>9</v>
      </c>
      <c r="M62" s="38">
        <f>IF(L62="M",0,IF(L62="I",2,IF(L62="B",4,IF(L62="E",5))))</f>
        <v>4</v>
      </c>
      <c r="N62" s="38" t="s">
        <v>9</v>
      </c>
      <c r="O62" s="38">
        <f>IF(N62="M",0,IF(N62="I",2,IF(N62="B",4,IF(N62="E",5))))</f>
        <v>4</v>
      </c>
      <c r="P62" s="38" t="s">
        <v>9</v>
      </c>
      <c r="Q62" s="38">
        <f>IF(P62="M",0,IF(P62="I",2,IF(P62="B",4,IF(P62="E",5))))</f>
        <v>4</v>
      </c>
      <c r="R62" s="38" t="s">
        <v>8</v>
      </c>
      <c r="S62" s="38">
        <f>IF(R62="M",0,IF(R62="I",2,IF(R62="B",4,IF(R62="E",5))))</f>
        <v>2</v>
      </c>
      <c r="T62" s="38" t="s">
        <v>9</v>
      </c>
      <c r="U62" s="38">
        <f>IF(T62="M",0,IF(T62="I",2,IF(T62="B",4,IF(T62="E",5))))</f>
        <v>4</v>
      </c>
      <c r="V62" s="38" t="s">
        <v>9</v>
      </c>
      <c r="W62" s="38">
        <f>IF(V62="M",0,IF(V62="I",2,IF(V62="B",4,IF(V62="E",5))))</f>
        <v>4</v>
      </c>
      <c r="X62" s="38" t="s">
        <v>9</v>
      </c>
      <c r="Y62" s="38">
        <f>IF(X62="M",0,IF(X62="I",2,IF(X62="B",4,IF(X62="E",5))))</f>
        <v>4</v>
      </c>
      <c r="Z62" s="38" t="s">
        <v>9</v>
      </c>
      <c r="AA62" s="38">
        <f>IF(Z62="M",0,IF(Z62="I",2,IF(Z62="B",4,IF(Z62="E",5))))</f>
        <v>4</v>
      </c>
      <c r="AB62" s="38" t="s">
        <v>8</v>
      </c>
      <c r="AC62" s="38">
        <f>IF(AB62="M",0,IF(AB62="I",2,IF(AB62="B",4,IF(AB62="E",5))))</f>
        <v>2</v>
      </c>
      <c r="AD62" s="38" t="s">
        <v>9</v>
      </c>
      <c r="AE62" s="38">
        <f>IF(AD62="M",0,IF(AD62="I",2,IF(AD62="B",4,IF(AD62="E",5))))</f>
        <v>4</v>
      </c>
      <c r="AF62" s="38" t="s">
        <v>9</v>
      </c>
      <c r="AG62" s="38">
        <f>IF(AF62="M",0,IF(AF62="I",2,IF(AF62="B",4,IF(AF62="E",5))))</f>
        <v>4</v>
      </c>
      <c r="AH62" s="38" t="s">
        <v>9</v>
      </c>
      <c r="AI62" s="38">
        <f>IF(AH62="M",0,IF(AH62="I",2,IF(AH62="B",4,IF(AH62="E",5))))</f>
        <v>4</v>
      </c>
      <c r="AJ62" s="38" t="s">
        <v>9</v>
      </c>
      <c r="AK62" s="38">
        <f>IF(AJ62="M",0,IF(AJ62="I",2,IF(AJ62="B",4,IF(AJ62="E",5))))</f>
        <v>4</v>
      </c>
      <c r="AL62" s="38" t="s">
        <v>9</v>
      </c>
      <c r="AM62" s="38">
        <f>IF(AL62="M",0,IF(AL62="I",2,IF(AL62="B",4,IF(AL62="E",5))))</f>
        <v>4</v>
      </c>
      <c r="AN62" s="38" t="s">
        <v>9</v>
      </c>
      <c r="AO62" s="38">
        <f>IF(AN62="M",0,IF(AN62="I",2,IF(AN62="B",4,IF(AN62="E",5))))</f>
        <v>4</v>
      </c>
      <c r="AP62" s="38" t="s">
        <v>9</v>
      </c>
      <c r="AQ62" s="38">
        <f>IF(AP62="M",0,IF(AP62="I",2,IF(AP62="B",4,IF(AP62="E",5))))</f>
        <v>4</v>
      </c>
      <c r="AR62" s="38" t="s">
        <v>9</v>
      </c>
      <c r="AS62" s="38">
        <f>IF(AR62="M",0,IF(AR62="I",2,IF(AR62="B",4,IF(AR62="E",5))))</f>
        <v>4</v>
      </c>
      <c r="AT62" s="38" t="s">
        <v>9</v>
      </c>
      <c r="AU62" s="38">
        <f>IF(AT62="M",0,IF(AT62="I",2,IF(AT62="B",4,IF(AT62="E",5))))</f>
        <v>4</v>
      </c>
      <c r="AV62" s="38" t="s">
        <v>9</v>
      </c>
      <c r="AW62" s="38">
        <f>IF(AV62="M",0,IF(AV62="I",2,IF(AV62="B",4,IF(AV62="E",5))))</f>
        <v>4</v>
      </c>
      <c r="AX62" s="38" t="s">
        <v>8</v>
      </c>
      <c r="AY62" s="38">
        <f>IF(AX62="M",0,IF(AX62="I",2,IF(AX62="B",4,IF(AX62="E",5))))</f>
        <v>2</v>
      </c>
      <c r="AZ62" s="38" t="s">
        <v>8</v>
      </c>
      <c r="BA62" s="38">
        <f>IF(AZ62="M",0,IF(AZ62="I",2,IF(AZ62="B",4,IF(AZ62="E",5))))</f>
        <v>2</v>
      </c>
      <c r="BB62" s="38" t="s">
        <v>9</v>
      </c>
      <c r="BC62" s="38">
        <f>IF(BB62="M",0,IF(BB62="I",2,IF(BB62="B",4,IF(BB62="E",5))))</f>
        <v>4</v>
      </c>
      <c r="BD62" s="38" t="s">
        <v>9</v>
      </c>
      <c r="BE62" s="38">
        <f>IF(BD62="M",0,IF(BD62="I",2,IF(BD62="B",4,IF(BD62="E",5))))</f>
        <v>4</v>
      </c>
      <c r="BF62" s="38" t="s">
        <v>9</v>
      </c>
      <c r="BG62" s="38">
        <f>IF(BF62="M",0,IF(BF62="I",2,IF(BF62="B",4,IF(BF62="E",5))))</f>
        <v>4</v>
      </c>
      <c r="BH62" s="38" t="s">
        <v>9</v>
      </c>
      <c r="BI62" s="38">
        <f>IF(BH62="M",0,IF(BH62="I",2,IF(BH62="B",4,IF(BH62="E",5))))</f>
        <v>4</v>
      </c>
      <c r="BJ62" s="38" t="s">
        <v>9</v>
      </c>
      <c r="BK62" s="38">
        <f>IF(BJ62="M",0,IF(BJ62="I",2,IF(BJ62="B",4,IF(BJ62="E",5))))</f>
        <v>4</v>
      </c>
      <c r="BL62" s="38" t="s">
        <v>9</v>
      </c>
      <c r="BM62" s="38">
        <f>IF(BL62="M",0,IF(BL62="I",2,IF(BL62="B",4,IF(BL62="E",5))))</f>
        <v>4</v>
      </c>
      <c r="BN62" s="38" t="s">
        <v>9</v>
      </c>
      <c r="BO62" s="38">
        <f>IF(BN62="M",0,IF(BN62="I",2,IF(BN62="B",4,IF(BN62="E",5))))</f>
        <v>4</v>
      </c>
      <c r="BP62" s="38" t="s">
        <v>7</v>
      </c>
      <c r="BQ62" s="38">
        <f>IF(BP62="M",0,IF(BP62="I",2,IF(BP62="B",4,IF(BP62="E",5))))</f>
        <v>0</v>
      </c>
      <c r="BR62" s="38" t="s">
        <v>9</v>
      </c>
      <c r="BS62" s="38">
        <f>IF(BR62="M",0,IF(BR62="I",2,IF(BR62="B",4,IF(BR62="E",5))))</f>
        <v>4</v>
      </c>
      <c r="BT62" s="38" t="s">
        <v>9</v>
      </c>
      <c r="BU62" s="38">
        <f>IF(BT62="M",0,IF(BT62="I",2,IF(BT62="B",4,IF(BT62="E",5))))</f>
        <v>4</v>
      </c>
      <c r="BV62" s="38" t="s">
        <v>9</v>
      </c>
      <c r="BW62" s="38">
        <f>IF(BV62="M",0,IF(BV62="I",2,IF(BV62="B",4,IF(BV62="E",5))))</f>
        <v>4</v>
      </c>
      <c r="BX62" s="38" t="s">
        <v>9</v>
      </c>
      <c r="BY62" s="38">
        <f>IF(BX62="M",0,IF(BX62="I",2,IF(BX62="B",4,IF(BX62="E",5))))</f>
        <v>4</v>
      </c>
      <c r="BZ62" s="38" t="s">
        <v>9</v>
      </c>
      <c r="CA62" s="38">
        <f>IF(BZ62="M",0,IF(BZ62="I",2,IF(BZ62="B",4,IF(BZ62="E",5))))</f>
        <v>4</v>
      </c>
      <c r="CB62" s="38" t="s">
        <v>9</v>
      </c>
      <c r="CC62" s="38">
        <f>IF(CB62="M",0,IF(CB62="I",2,IF(CB62="B",4,IF(CB62="E",5))))</f>
        <v>4</v>
      </c>
      <c r="CD62" s="38" t="s">
        <v>9</v>
      </c>
      <c r="CE62" s="38">
        <f>IF(CD62="M",0,IF(CD62="I",2,IF(CD62="B",4,IF(CD62="E",5))))</f>
        <v>4</v>
      </c>
      <c r="CF62" s="38" t="s">
        <v>7</v>
      </c>
      <c r="CG62" s="38">
        <f>IF(CF62="M",0,IF(CF62="I",2,IF(CF62="B",4,IF(CF62="E",5))))</f>
        <v>0</v>
      </c>
      <c r="CH62" s="38" t="s">
        <v>9</v>
      </c>
      <c r="CI62" s="38">
        <f>IF(CH62="M",0,IF(CH62="I",2,IF(CH62="B",4,IF(CH62="E",5))))</f>
        <v>4</v>
      </c>
      <c r="CJ62" s="38" t="s">
        <v>7</v>
      </c>
      <c r="CK62" s="38">
        <f>IF(CJ62="M",0,IF(CJ62="I",2,IF(CJ62="B",4,IF(CJ62="E",5))))</f>
        <v>0</v>
      </c>
      <c r="CL62" s="38" t="s">
        <v>9</v>
      </c>
      <c r="CM62" s="38">
        <f>IF(CL62="M",0,IF(CL62="I",2,IF(CL62="B",4,IF(CL62="E",5))))</f>
        <v>4</v>
      </c>
      <c r="CN62" s="38" t="s">
        <v>9</v>
      </c>
      <c r="CO62" s="38">
        <f>IF(CN62="M",0,IF(CN62="I",2,IF(CN62="B",4,IF(CN62="E",5))))</f>
        <v>4</v>
      </c>
      <c r="CP62" s="38" t="s">
        <v>9</v>
      </c>
      <c r="CQ62" s="38">
        <f>IF(CP62="M",0,IF(CP62="I",2,IF(CP62="B",4,IF(CP62="E",5))))</f>
        <v>4</v>
      </c>
      <c r="CR62" s="38" t="s">
        <v>9</v>
      </c>
      <c r="CS62" s="38">
        <f>IF(CR62="M",0,IF(CR62="I",2,IF(CR62="B",4,IF(CR62="E",5))))</f>
        <v>4</v>
      </c>
      <c r="CT62" s="38" t="s">
        <v>9</v>
      </c>
      <c r="CU62" s="38">
        <f>IF(CT62="M",0,IF(CT62="I",2,IF(CT62="B",4,IF(CT62="E",5))))</f>
        <v>4</v>
      </c>
      <c r="CV62" s="38" t="s">
        <v>9</v>
      </c>
      <c r="CW62" s="38">
        <f>IF(CV62="M",0,IF(CV62="I",2,IF(CV62="B",4,IF(CV62="E",5))))</f>
        <v>4</v>
      </c>
      <c r="CX62" s="38" t="s">
        <v>9</v>
      </c>
      <c r="CY62" s="38">
        <f>IF(CX62="M",0,IF(CX62="I",2,IF(CX62="B",4,IF(CX62="E",5))))</f>
        <v>4</v>
      </c>
      <c r="CZ62" s="38" t="s">
        <v>9</v>
      </c>
      <c r="DA62" s="38">
        <f>IF(CZ62="M",0,IF(CZ62="I",2,IF(CZ62="B",4,IF(CZ62="E",5))))</f>
        <v>4</v>
      </c>
      <c r="DB62" s="38" t="s">
        <v>9</v>
      </c>
      <c r="DC62" s="38">
        <f>IF(DB62="M",0,IF(DB62="I",2,IF(DB62="B",4,IF(DB62="E",5))))</f>
        <v>4</v>
      </c>
      <c r="DD62" s="38" t="s">
        <v>9</v>
      </c>
      <c r="DE62" s="38">
        <f>IF(DD62="M",0,IF(DD62="I",2,IF(DD62="B",4,IF(DD62="E",5))))</f>
        <v>4</v>
      </c>
      <c r="DF62" s="38" t="s">
        <v>9</v>
      </c>
      <c r="DG62" s="38">
        <f>IF(DF62="M",0,IF(DF62="I",2,IF(DF62="B",4,IF(DF62="E",5))))</f>
        <v>4</v>
      </c>
      <c r="DH62" s="38" t="s">
        <v>9</v>
      </c>
      <c r="DI62" s="38">
        <f>IF(DH62="M",0,IF(DH62="I",2,IF(DH62="B",4,IF(DH62="E",5))))</f>
        <v>4</v>
      </c>
      <c r="DJ62" s="38" t="s">
        <v>8</v>
      </c>
      <c r="DK62" s="38">
        <f>IF(DJ62="M",0,IF(DJ62="I",2,IF(DJ62="B",4,IF(DJ62="E",5))))</f>
        <v>2</v>
      </c>
      <c r="DL62" s="38" t="s">
        <v>9</v>
      </c>
      <c r="DM62" s="38">
        <f>IF(DL62="M",0,IF(DL62="I",2,IF(DL62="B",4,IF(DL62="E",5))))</f>
        <v>4</v>
      </c>
      <c r="DN62" s="38" t="s">
        <v>9</v>
      </c>
      <c r="DO62" s="38">
        <f>IF(DN62="M",0,IF(DN62="I",2,IF(DN62="B",4,IF(DN62="E",5))))</f>
        <v>4</v>
      </c>
      <c r="DP62" s="38" t="s">
        <v>7</v>
      </c>
      <c r="DQ62" s="38">
        <f>IF(DP62="M",0,IF(DP62="I",2,IF(DP62="B",4,IF(DP62="E",5))))</f>
        <v>0</v>
      </c>
      <c r="DR62" s="38" t="s">
        <v>9</v>
      </c>
      <c r="DS62" s="38">
        <f>IF(DR62="M",0,IF(DR62="I",2,IF(DR62="B",4,IF(DR62="E",5))))</f>
        <v>4</v>
      </c>
      <c r="DT62" s="38" t="s">
        <v>9</v>
      </c>
      <c r="DU62" s="38">
        <f>IF(DT62="M",0,IF(DT62="I",2,IF(DT62="B",4,IF(DT62="E",5))))</f>
        <v>4</v>
      </c>
      <c r="DV62" s="38" t="s">
        <v>7</v>
      </c>
      <c r="DW62" s="38">
        <f>IF(DV62="M",0,IF(DV62="I",2,IF(DV62="B",4,IF(DV62="E",5))))</f>
        <v>0</v>
      </c>
      <c r="DX62" s="38" t="s">
        <v>7</v>
      </c>
      <c r="DY62" s="38">
        <f>IF(DX62="M",0,IF(DX62="I",2,IF(DX62="B",4,IF(DX62="E",5))))</f>
        <v>0</v>
      </c>
      <c r="DZ62" s="38" t="s">
        <v>9</v>
      </c>
      <c r="EA62" s="38">
        <f>IF(DZ62="M",0,IF(DZ62="I",2,IF(DZ62="B",4,IF(DZ62="E",5))))</f>
        <v>4</v>
      </c>
      <c r="EB62" s="38" t="s">
        <v>10</v>
      </c>
      <c r="EC62" s="38">
        <f>IF(EB62="M",0,IF(EB62="I",2,IF(EB62="B",4,IF(EB62="E",5))))</f>
        <v>5</v>
      </c>
      <c r="ED62" s="38" t="s">
        <v>9</v>
      </c>
      <c r="EE62" s="38">
        <f>IF(ED62="M",0,IF(ED62="I",2,IF(ED62="B",4,IF(ED62="E",5))))</f>
        <v>4</v>
      </c>
      <c r="EF62" s="38" t="s">
        <v>9</v>
      </c>
      <c r="EG62" s="38">
        <f>IF(EF62="M",0,IF(EF62="I",2,IF(EF62="B",4,IF(EF62="E",5))))</f>
        <v>4</v>
      </c>
      <c r="EH62" s="38" t="s">
        <v>9</v>
      </c>
      <c r="EI62" s="38">
        <f>IF(EH62="M",0,IF(EH62="I",2,IF(EH62="B",4,IF(EH62="E",5))))</f>
        <v>4</v>
      </c>
      <c r="EJ62" s="38" t="s">
        <v>7</v>
      </c>
      <c r="EK62" s="38">
        <f>IF(EJ62="M",0,IF(EJ62="I",2,IF(EJ62="B",4,IF(EJ62="E",5))))</f>
        <v>0</v>
      </c>
      <c r="EL62" s="38" t="s">
        <v>7</v>
      </c>
      <c r="EM62" s="38">
        <f>IF(EL62="M",0,IF(EL62="I",2,IF(EL62="B",4,IF(EL62="E",5))))</f>
        <v>0</v>
      </c>
      <c r="EN62" s="38" t="s">
        <v>7</v>
      </c>
      <c r="EO62" s="38">
        <f>IF(EN62="M",0,IF(EN62="I",2,IF(EN62="B",4,IF(EN62="E",5))))</f>
        <v>0</v>
      </c>
      <c r="EP62" s="38" t="s">
        <v>8</v>
      </c>
      <c r="EQ62" s="38">
        <f>IF(EP62="M",0,IF(EP62="I",2,IF(EP62="B",4,IF(EP62="E",5))))</f>
        <v>2</v>
      </c>
      <c r="ER62" s="98">
        <f>+SUM(F62:EQ62)</f>
        <v>237</v>
      </c>
      <c r="ES62" s="52">
        <f>+ER62/$EV$1</f>
        <v>0.6676056338028169</v>
      </c>
      <c r="ET62" s="38" t="str">
        <f>IF(ES62&gt;60%,"Autonome","Non Autonome")</f>
        <v>Autonome</v>
      </c>
      <c r="EU62" s="5" t="str">
        <f>1&amp;"/"&amp;MONTH(D62)&amp;"/"&amp;YEAR(D62)</f>
        <v>1/6/2018</v>
      </c>
    </row>
    <row r="63" spans="1:151" ht="15.75" thickBot="1" x14ac:dyDescent="0.3">
      <c r="A63" s="35" t="s">
        <v>71</v>
      </c>
      <c r="B63" s="35" t="s">
        <v>86</v>
      </c>
      <c r="C63" s="35" t="s">
        <v>73</v>
      </c>
      <c r="D63" s="96">
        <v>43277</v>
      </c>
      <c r="E63" s="35" t="s">
        <v>74</v>
      </c>
      <c r="F63" s="38" t="s">
        <v>9</v>
      </c>
      <c r="G63" s="38">
        <f>IF(F63="M",0,IF(F63="I",2,IF(F63="B",4,IF(F63="E",5))))</f>
        <v>4</v>
      </c>
      <c r="H63" s="38" t="s">
        <v>8</v>
      </c>
      <c r="I63" s="38">
        <f>IF(H63="M",0,IF(H63="I",2,IF(H63="B",4,IF(H63="E",5))))</f>
        <v>2</v>
      </c>
      <c r="J63" s="38" t="s">
        <v>8</v>
      </c>
      <c r="K63" s="38">
        <f>IF(J63="M",0,IF(J63="I",2,IF(J63="B",4,IF(J63="E",5))))</f>
        <v>2</v>
      </c>
      <c r="L63" s="38" t="s">
        <v>7</v>
      </c>
      <c r="M63" s="38">
        <f>IF(L63="M",0,IF(L63="I",2,IF(L63="B",4,IF(L63="E",5))))</f>
        <v>0</v>
      </c>
      <c r="N63" s="38" t="s">
        <v>9</v>
      </c>
      <c r="O63" s="38">
        <f>IF(N63="M",0,IF(N63="I",2,IF(N63="B",4,IF(N63="E",5))))</f>
        <v>4</v>
      </c>
      <c r="P63" s="38" t="s">
        <v>8</v>
      </c>
      <c r="Q63" s="38">
        <f>IF(P63="M",0,IF(P63="I",2,IF(P63="B",4,IF(P63="E",5))))</f>
        <v>2</v>
      </c>
      <c r="R63" s="38" t="s">
        <v>8</v>
      </c>
      <c r="S63" s="38">
        <f>IF(R63="M",0,IF(R63="I",2,IF(R63="B",4,IF(R63="E",5))))</f>
        <v>2</v>
      </c>
      <c r="T63" s="38" t="s">
        <v>9</v>
      </c>
      <c r="U63" s="38">
        <f>IF(T63="M",0,IF(T63="I",2,IF(T63="B",4,IF(T63="E",5))))</f>
        <v>4</v>
      </c>
      <c r="V63" s="38" t="s">
        <v>8</v>
      </c>
      <c r="W63" s="38">
        <f>IF(V63="M",0,IF(V63="I",2,IF(V63="B",4,IF(V63="E",5))))</f>
        <v>2</v>
      </c>
      <c r="X63" s="38" t="s">
        <v>8</v>
      </c>
      <c r="Y63" s="38">
        <f>IF(X63="M",0,IF(X63="I",2,IF(X63="B",4,IF(X63="E",5))))</f>
        <v>2</v>
      </c>
      <c r="Z63" s="38" t="s">
        <v>8</v>
      </c>
      <c r="AA63" s="38">
        <f>IF(Z63="M",0,IF(Z63="I",2,IF(Z63="B",4,IF(Z63="E",5))))</f>
        <v>2</v>
      </c>
      <c r="AB63" s="38" t="s">
        <v>7</v>
      </c>
      <c r="AC63" s="38">
        <f>IF(AB63="M",0,IF(AB63="I",2,IF(AB63="B",4,IF(AB63="E",5))))</f>
        <v>0</v>
      </c>
      <c r="AD63" s="38" t="s">
        <v>7</v>
      </c>
      <c r="AE63" s="38">
        <f>IF(AD63="M",0,IF(AD63="I",2,IF(AD63="B",4,IF(AD63="E",5))))</f>
        <v>0</v>
      </c>
      <c r="AF63" s="38" t="s">
        <v>8</v>
      </c>
      <c r="AG63" s="38">
        <f>IF(AF63="M",0,IF(AF63="I",2,IF(AF63="B",4,IF(AF63="E",5))))</f>
        <v>2</v>
      </c>
      <c r="AH63" s="38" t="s">
        <v>8</v>
      </c>
      <c r="AI63" s="38">
        <f>IF(AH63="M",0,IF(AH63="I",2,IF(AH63="B",4,IF(AH63="E",5))))</f>
        <v>2</v>
      </c>
      <c r="AJ63" s="38" t="s">
        <v>9</v>
      </c>
      <c r="AK63" s="38">
        <f>IF(AJ63="M",0,IF(AJ63="I",2,IF(AJ63="B",4,IF(AJ63="E",5))))</f>
        <v>4</v>
      </c>
      <c r="AL63" s="38" t="s">
        <v>8</v>
      </c>
      <c r="AM63" s="38">
        <f>IF(AL63="M",0,IF(AL63="I",2,IF(AL63="B",4,IF(AL63="E",5))))</f>
        <v>2</v>
      </c>
      <c r="AN63" s="38" t="s">
        <v>9</v>
      </c>
      <c r="AO63" s="38">
        <f>IF(AN63="M",0,IF(AN63="I",2,IF(AN63="B",4,IF(AN63="E",5))))</f>
        <v>4</v>
      </c>
      <c r="AP63" s="38" t="s">
        <v>9</v>
      </c>
      <c r="AQ63" s="38">
        <f>IF(AP63="M",0,IF(AP63="I",2,IF(AP63="B",4,IF(AP63="E",5))))</f>
        <v>4</v>
      </c>
      <c r="AR63" s="38" t="s">
        <v>9</v>
      </c>
      <c r="AS63" s="38">
        <f>IF(AR63="M",0,IF(AR63="I",2,IF(AR63="B",4,IF(AR63="E",5))))</f>
        <v>4</v>
      </c>
      <c r="AT63" s="38" t="s">
        <v>9</v>
      </c>
      <c r="AU63" s="38">
        <f>IF(AT63="M",0,IF(AT63="I",2,IF(AT63="B",4,IF(AT63="E",5))))</f>
        <v>4</v>
      </c>
      <c r="AV63" s="38" t="s">
        <v>9</v>
      </c>
      <c r="AW63" s="38">
        <f>IF(AV63="M",0,IF(AV63="I",2,IF(AV63="B",4,IF(AV63="E",5))))</f>
        <v>4</v>
      </c>
      <c r="AX63" s="38" t="s">
        <v>9</v>
      </c>
      <c r="AY63" s="38">
        <f>IF(AX63="M",0,IF(AX63="I",2,IF(AX63="B",4,IF(AX63="E",5))))</f>
        <v>4</v>
      </c>
      <c r="AZ63" s="38" t="s">
        <v>9</v>
      </c>
      <c r="BA63" s="38">
        <f>IF(AZ63="M",0,IF(AZ63="I",2,IF(AZ63="B",4,IF(AZ63="E",5))))</f>
        <v>4</v>
      </c>
      <c r="BB63" s="38" t="s">
        <v>9</v>
      </c>
      <c r="BC63" s="38">
        <f>IF(BB63="M",0,IF(BB63="I",2,IF(BB63="B",4,IF(BB63="E",5))))</f>
        <v>4</v>
      </c>
      <c r="BD63" s="38" t="s">
        <v>9</v>
      </c>
      <c r="BE63" s="38">
        <f>IF(BD63="M",0,IF(BD63="I",2,IF(BD63="B",4,IF(BD63="E",5))))</f>
        <v>4</v>
      </c>
      <c r="BF63" s="38" t="s">
        <v>8</v>
      </c>
      <c r="BG63" s="38">
        <f>IF(BF63="M",0,IF(BF63="I",2,IF(BF63="B",4,IF(BF63="E",5))))</f>
        <v>2</v>
      </c>
      <c r="BH63" s="38" t="s">
        <v>9</v>
      </c>
      <c r="BI63" s="38">
        <f>IF(BH63="M",0,IF(BH63="I",2,IF(BH63="B",4,IF(BH63="E",5))))</f>
        <v>4</v>
      </c>
      <c r="BJ63" s="38" t="s">
        <v>9</v>
      </c>
      <c r="BK63" s="38">
        <f>IF(BJ63="M",0,IF(BJ63="I",2,IF(BJ63="B",4,IF(BJ63="E",5))))</f>
        <v>4</v>
      </c>
      <c r="BL63" s="38" t="s">
        <v>9</v>
      </c>
      <c r="BM63" s="38">
        <f>IF(BL63="M",0,IF(BL63="I",2,IF(BL63="B",4,IF(BL63="E",5))))</f>
        <v>4</v>
      </c>
      <c r="BN63" s="38" t="s">
        <v>9</v>
      </c>
      <c r="BO63" s="38">
        <f>IF(BN63="M",0,IF(BN63="I",2,IF(BN63="B",4,IF(BN63="E",5))))</f>
        <v>4</v>
      </c>
      <c r="BP63" s="38" t="s">
        <v>8</v>
      </c>
      <c r="BQ63" s="38">
        <f>IF(BP63="M",0,IF(BP63="I",2,IF(BP63="B",4,IF(BP63="E",5))))</f>
        <v>2</v>
      </c>
      <c r="BR63" s="38" t="s">
        <v>8</v>
      </c>
      <c r="BS63" s="38">
        <f>IF(BR63="M",0,IF(BR63="I",2,IF(BR63="B",4,IF(BR63="E",5))))</f>
        <v>2</v>
      </c>
      <c r="BT63" s="38" t="s">
        <v>9</v>
      </c>
      <c r="BU63" s="38">
        <f>IF(BT63="M",0,IF(BT63="I",2,IF(BT63="B",4,IF(BT63="E",5))))</f>
        <v>4</v>
      </c>
      <c r="BV63" s="38" t="s">
        <v>9</v>
      </c>
      <c r="BW63" s="38">
        <f>IF(BV63="M",0,IF(BV63="I",2,IF(BV63="B",4,IF(BV63="E",5))))</f>
        <v>4</v>
      </c>
      <c r="BX63" s="38" t="s">
        <v>8</v>
      </c>
      <c r="BY63" s="38">
        <f>IF(BX63="M",0,IF(BX63="I",2,IF(BX63="B",4,IF(BX63="E",5))))</f>
        <v>2</v>
      </c>
      <c r="BZ63" s="38" t="s">
        <v>9</v>
      </c>
      <c r="CA63" s="38">
        <f>IF(BZ63="M",0,IF(BZ63="I",2,IF(BZ63="B",4,IF(BZ63="E",5))))</f>
        <v>4</v>
      </c>
      <c r="CB63" s="38" t="s">
        <v>9</v>
      </c>
      <c r="CC63" s="38">
        <f>IF(CB63="M",0,IF(CB63="I",2,IF(CB63="B",4,IF(CB63="E",5))))</f>
        <v>4</v>
      </c>
      <c r="CD63" s="38" t="s">
        <v>9</v>
      </c>
      <c r="CE63" s="38">
        <f>IF(CD63="M",0,IF(CD63="I",2,IF(CD63="B",4,IF(CD63="E",5))))</f>
        <v>4</v>
      </c>
      <c r="CF63" s="38" t="s">
        <v>7</v>
      </c>
      <c r="CG63" s="38">
        <f>IF(CF63="M",0,IF(CF63="I",2,IF(CF63="B",4,IF(CF63="E",5))))</f>
        <v>0</v>
      </c>
      <c r="CH63" s="38" t="s">
        <v>8</v>
      </c>
      <c r="CI63" s="38">
        <f>IF(CH63="M",0,IF(CH63="I",2,IF(CH63="B",4,IF(CH63="E",5))))</f>
        <v>2</v>
      </c>
      <c r="CJ63" s="38" t="s">
        <v>8</v>
      </c>
      <c r="CK63" s="38">
        <f>IF(CJ63="M",0,IF(CJ63="I",2,IF(CJ63="B",4,IF(CJ63="E",5))))</f>
        <v>2</v>
      </c>
      <c r="CL63" s="38" t="s">
        <v>9</v>
      </c>
      <c r="CM63" s="38">
        <f>IF(CL63="M",0,IF(CL63="I",2,IF(CL63="B",4,IF(CL63="E",5))))</f>
        <v>4</v>
      </c>
      <c r="CN63" s="38" t="s">
        <v>9</v>
      </c>
      <c r="CO63" s="38">
        <f>IF(CN63="M",0,IF(CN63="I",2,IF(CN63="B",4,IF(CN63="E",5))))</f>
        <v>4</v>
      </c>
      <c r="CP63" s="38" t="s">
        <v>9</v>
      </c>
      <c r="CQ63" s="38">
        <f>IF(CP63="M",0,IF(CP63="I",2,IF(CP63="B",4,IF(CP63="E",5))))</f>
        <v>4</v>
      </c>
      <c r="CR63" s="38" t="s">
        <v>8</v>
      </c>
      <c r="CS63" s="38">
        <f>IF(CR63="M",0,IF(CR63="I",2,IF(CR63="B",4,IF(CR63="E",5))))</f>
        <v>2</v>
      </c>
      <c r="CT63" s="38" t="s">
        <v>9</v>
      </c>
      <c r="CU63" s="38">
        <f>IF(CT63="M",0,IF(CT63="I",2,IF(CT63="B",4,IF(CT63="E",5))))</f>
        <v>4</v>
      </c>
      <c r="CV63" s="38" t="s">
        <v>9</v>
      </c>
      <c r="CW63" s="38">
        <f>IF(CV63="M",0,IF(CV63="I",2,IF(CV63="B",4,IF(CV63="E",5))))</f>
        <v>4</v>
      </c>
      <c r="CX63" s="38" t="s">
        <v>7</v>
      </c>
      <c r="CY63" s="38">
        <f>IF(CX63="M",0,IF(CX63="I",2,IF(CX63="B",4,IF(CX63="E",5))))</f>
        <v>0</v>
      </c>
      <c r="CZ63" s="38" t="s">
        <v>9</v>
      </c>
      <c r="DA63" s="38">
        <f>IF(CZ63="M",0,IF(CZ63="I",2,IF(CZ63="B",4,IF(CZ63="E",5))))</f>
        <v>4</v>
      </c>
      <c r="DB63" s="38" t="s">
        <v>8</v>
      </c>
      <c r="DC63" s="38">
        <f>IF(DB63="M",0,IF(DB63="I",2,IF(DB63="B",4,IF(DB63="E",5))))</f>
        <v>2</v>
      </c>
      <c r="DD63" s="38" t="s">
        <v>8</v>
      </c>
      <c r="DE63" s="38">
        <f>IF(DD63="M",0,IF(DD63="I",2,IF(DD63="B",4,IF(DD63="E",5))))</f>
        <v>2</v>
      </c>
      <c r="DF63" s="38" t="s">
        <v>8</v>
      </c>
      <c r="DG63" s="38">
        <f>IF(DF63="M",0,IF(DF63="I",2,IF(DF63="B",4,IF(DF63="E",5))))</f>
        <v>2</v>
      </c>
      <c r="DH63" s="38" t="s">
        <v>7</v>
      </c>
      <c r="DI63" s="38">
        <f>IF(DH63="M",0,IF(DH63="I",2,IF(DH63="B",4,IF(DH63="E",5))))</f>
        <v>0</v>
      </c>
      <c r="DJ63" s="38" t="s">
        <v>8</v>
      </c>
      <c r="DK63" s="38">
        <f>IF(DJ63="M",0,IF(DJ63="I",2,IF(DJ63="B",4,IF(DJ63="E",5))))</f>
        <v>2</v>
      </c>
      <c r="DL63" s="38" t="s">
        <v>8</v>
      </c>
      <c r="DM63" s="38">
        <f>IF(DL63="M",0,IF(DL63="I",2,IF(DL63="B",4,IF(DL63="E",5))))</f>
        <v>2</v>
      </c>
      <c r="DN63" s="38" t="s">
        <v>8</v>
      </c>
      <c r="DO63" s="38">
        <f>IF(DN63="M",0,IF(DN63="I",2,IF(DN63="B",4,IF(DN63="E",5))))</f>
        <v>2</v>
      </c>
      <c r="DP63" s="38" t="s">
        <v>8</v>
      </c>
      <c r="DQ63" s="38">
        <f>IF(DP63="M",0,IF(DP63="I",2,IF(DP63="B",4,IF(DP63="E",5))))</f>
        <v>2</v>
      </c>
      <c r="DR63" s="38" t="s">
        <v>8</v>
      </c>
      <c r="DS63" s="38">
        <f>IF(DR63="M",0,IF(DR63="I",2,IF(DR63="B",4,IF(DR63="E",5))))</f>
        <v>2</v>
      </c>
      <c r="DT63" s="38" t="s">
        <v>9</v>
      </c>
      <c r="DU63" s="38">
        <f>IF(DT63="M",0,IF(DT63="I",2,IF(DT63="B",4,IF(DT63="E",5))))</f>
        <v>4</v>
      </c>
      <c r="DV63" s="38" t="s">
        <v>9</v>
      </c>
      <c r="DW63" s="38">
        <f>IF(DV63="M",0,IF(DV63="I",2,IF(DV63="B",4,IF(DV63="E",5))))</f>
        <v>4</v>
      </c>
      <c r="DX63" s="38" t="s">
        <v>9</v>
      </c>
      <c r="DY63" s="38">
        <f>IF(DX63="M",0,IF(DX63="I",2,IF(DX63="B",4,IF(DX63="E",5))))</f>
        <v>4</v>
      </c>
      <c r="DZ63" s="38" t="s">
        <v>9</v>
      </c>
      <c r="EA63" s="38">
        <f>IF(DZ63="M",0,IF(DZ63="I",2,IF(DZ63="B",4,IF(DZ63="E",5))))</f>
        <v>4</v>
      </c>
      <c r="EB63" s="38" t="s">
        <v>7</v>
      </c>
      <c r="EC63" s="38">
        <f>IF(EB63="M",0,IF(EB63="I",2,IF(EB63="B",4,IF(EB63="E",5))))</f>
        <v>0</v>
      </c>
      <c r="ED63" s="38" t="s">
        <v>9</v>
      </c>
      <c r="EE63" s="38">
        <f>IF(ED63="M",0,IF(ED63="I",2,IF(ED63="B",4,IF(ED63="E",5))))</f>
        <v>4</v>
      </c>
      <c r="EF63" s="38" t="s">
        <v>7</v>
      </c>
      <c r="EG63" s="38">
        <f>IF(EF63="M",0,IF(EF63="I",2,IF(EF63="B",4,IF(EF63="E",5))))</f>
        <v>0</v>
      </c>
      <c r="EH63" s="38" t="s">
        <v>8</v>
      </c>
      <c r="EI63" s="38">
        <f>IF(EH63="M",0,IF(EH63="I",2,IF(EH63="B",4,IF(EH63="E",5))))</f>
        <v>2</v>
      </c>
      <c r="EJ63" s="38" t="s">
        <v>8</v>
      </c>
      <c r="EK63" s="38">
        <f>IF(EJ63="M",0,IF(EJ63="I",2,IF(EJ63="B",4,IF(EJ63="E",5))))</f>
        <v>2</v>
      </c>
      <c r="EL63" s="38" t="s">
        <v>7</v>
      </c>
      <c r="EM63" s="38">
        <f>IF(EL63="M",0,IF(EL63="I",2,IF(EL63="B",4,IF(EL63="E",5))))</f>
        <v>0</v>
      </c>
      <c r="EN63" s="38" t="s">
        <v>8</v>
      </c>
      <c r="EO63" s="38">
        <f>IF(EN63="M",0,IF(EN63="I",2,IF(EN63="B",4,IF(EN63="E",5))))</f>
        <v>2</v>
      </c>
      <c r="EP63" s="38" t="s">
        <v>8</v>
      </c>
      <c r="EQ63" s="38">
        <f>IF(EP63="M",0,IF(EP63="I",2,IF(EP63="B",4,IF(EP63="E",5))))</f>
        <v>2</v>
      </c>
      <c r="ER63" s="98">
        <f>+SUM(F63:EQ63)</f>
        <v>190</v>
      </c>
      <c r="ES63" s="52">
        <f>+ER63/$EV$1</f>
        <v>0.53521126760563376</v>
      </c>
      <c r="ET63" s="38" t="str">
        <f>IF(ES63&gt;60%,"Autonome","Non Autonome")</f>
        <v>Non Autonome</v>
      </c>
      <c r="EU63" s="5" t="str">
        <f>1&amp;"/"&amp;MONTH(D63)&amp;"/"&amp;YEAR(D63)</f>
        <v>1/6/2018</v>
      </c>
    </row>
    <row r="64" spans="1:151" ht="15.75" thickBot="1" x14ac:dyDescent="0.3">
      <c r="A64" s="35" t="s">
        <v>71</v>
      </c>
      <c r="B64" s="35" t="s">
        <v>87</v>
      </c>
      <c r="C64" s="35" t="s">
        <v>73</v>
      </c>
      <c r="D64" s="96">
        <v>43277</v>
      </c>
      <c r="E64" s="35" t="s">
        <v>74</v>
      </c>
      <c r="F64" s="38" t="s">
        <v>8</v>
      </c>
      <c r="G64" s="38">
        <f>IF(F64="M",0,IF(F64="I",2,IF(F64="B",4,IF(F64="E",5))))</f>
        <v>2</v>
      </c>
      <c r="H64" s="38" t="s">
        <v>9</v>
      </c>
      <c r="I64" s="38">
        <f>IF(H64="M",0,IF(H64="I",2,IF(H64="B",4,IF(H64="E",5))))</f>
        <v>4</v>
      </c>
      <c r="J64" s="38" t="s">
        <v>9</v>
      </c>
      <c r="K64" s="38">
        <f>IF(J64="M",0,IF(J64="I",2,IF(J64="B",4,IF(J64="E",5))))</f>
        <v>4</v>
      </c>
      <c r="L64" s="38" t="s">
        <v>9</v>
      </c>
      <c r="M64" s="38">
        <f>IF(L64="M",0,IF(L64="I",2,IF(L64="B",4,IF(L64="E",5))))</f>
        <v>4</v>
      </c>
      <c r="N64" s="38" t="s">
        <v>9</v>
      </c>
      <c r="O64" s="38">
        <f>IF(N64="M",0,IF(N64="I",2,IF(N64="B",4,IF(N64="E",5))))</f>
        <v>4</v>
      </c>
      <c r="P64" s="38" t="s">
        <v>9</v>
      </c>
      <c r="Q64" s="38">
        <f>IF(P64="M",0,IF(P64="I",2,IF(P64="B",4,IF(P64="E",5))))</f>
        <v>4</v>
      </c>
      <c r="R64" s="38" t="s">
        <v>9</v>
      </c>
      <c r="S64" s="38">
        <f>IF(R64="M",0,IF(R64="I",2,IF(R64="B",4,IF(R64="E",5))))</f>
        <v>4</v>
      </c>
      <c r="T64" s="38" t="s">
        <v>9</v>
      </c>
      <c r="U64" s="38">
        <f>IF(T64="M",0,IF(T64="I",2,IF(T64="B",4,IF(T64="E",5))))</f>
        <v>4</v>
      </c>
      <c r="V64" s="38" t="s">
        <v>8</v>
      </c>
      <c r="W64" s="38">
        <f>IF(V64="M",0,IF(V64="I",2,IF(V64="B",4,IF(V64="E",5))))</f>
        <v>2</v>
      </c>
      <c r="X64" s="38" t="s">
        <v>9</v>
      </c>
      <c r="Y64" s="38">
        <f>IF(X64="M",0,IF(X64="I",2,IF(X64="B",4,IF(X64="E",5))))</f>
        <v>4</v>
      </c>
      <c r="Z64" s="38" t="s">
        <v>9</v>
      </c>
      <c r="AA64" s="38">
        <f>IF(Z64="M",0,IF(Z64="I",2,IF(Z64="B",4,IF(Z64="E",5))))</f>
        <v>4</v>
      </c>
      <c r="AB64" s="38" t="s">
        <v>8</v>
      </c>
      <c r="AC64" s="38">
        <f>IF(AB64="M",0,IF(AB64="I",2,IF(AB64="B",4,IF(AB64="E",5))))</f>
        <v>2</v>
      </c>
      <c r="AD64" s="38" t="s">
        <v>9</v>
      </c>
      <c r="AE64" s="38">
        <f>IF(AD64="M",0,IF(AD64="I",2,IF(AD64="B",4,IF(AD64="E",5))))</f>
        <v>4</v>
      </c>
      <c r="AF64" s="38" t="s">
        <v>9</v>
      </c>
      <c r="AG64" s="38">
        <f>IF(AF64="M",0,IF(AF64="I",2,IF(AF64="B",4,IF(AF64="E",5))))</f>
        <v>4</v>
      </c>
      <c r="AH64" s="38" t="s">
        <v>8</v>
      </c>
      <c r="AI64" s="38">
        <f>IF(AH64="M",0,IF(AH64="I",2,IF(AH64="B",4,IF(AH64="E",5))))</f>
        <v>2</v>
      </c>
      <c r="AJ64" s="38" t="s">
        <v>9</v>
      </c>
      <c r="AK64" s="38">
        <f>IF(AJ64="M",0,IF(AJ64="I",2,IF(AJ64="B",4,IF(AJ64="E",5))))</f>
        <v>4</v>
      </c>
      <c r="AL64" s="38" t="s">
        <v>9</v>
      </c>
      <c r="AM64" s="38">
        <f>IF(AL64="M",0,IF(AL64="I",2,IF(AL64="B",4,IF(AL64="E",5))))</f>
        <v>4</v>
      </c>
      <c r="AN64" s="38" t="s">
        <v>9</v>
      </c>
      <c r="AO64" s="38">
        <f>IF(AN64="M",0,IF(AN64="I",2,IF(AN64="B",4,IF(AN64="E",5))))</f>
        <v>4</v>
      </c>
      <c r="AP64" s="38" t="s">
        <v>9</v>
      </c>
      <c r="AQ64" s="38">
        <f>IF(AP64="M",0,IF(AP64="I",2,IF(AP64="B",4,IF(AP64="E",5))))</f>
        <v>4</v>
      </c>
      <c r="AR64" s="38" t="s">
        <v>9</v>
      </c>
      <c r="AS64" s="38">
        <f>IF(AR64="M",0,IF(AR64="I",2,IF(AR64="B",4,IF(AR64="E",5))))</f>
        <v>4</v>
      </c>
      <c r="AT64" s="38" t="s">
        <v>9</v>
      </c>
      <c r="AU64" s="38">
        <f>IF(AT64="M",0,IF(AT64="I",2,IF(AT64="B",4,IF(AT64="E",5))))</f>
        <v>4</v>
      </c>
      <c r="AV64" s="38" t="s">
        <v>9</v>
      </c>
      <c r="AW64" s="38">
        <f>IF(AV64="M",0,IF(AV64="I",2,IF(AV64="B",4,IF(AV64="E",5))))</f>
        <v>4</v>
      </c>
      <c r="AX64" s="38" t="s">
        <v>9</v>
      </c>
      <c r="AY64" s="38">
        <f>IF(AX64="M",0,IF(AX64="I",2,IF(AX64="B",4,IF(AX64="E",5))))</f>
        <v>4</v>
      </c>
      <c r="AZ64" s="38" t="s">
        <v>9</v>
      </c>
      <c r="BA64" s="38">
        <f>IF(AZ64="M",0,IF(AZ64="I",2,IF(AZ64="B",4,IF(AZ64="E",5))))</f>
        <v>4</v>
      </c>
      <c r="BB64" s="38" t="s">
        <v>9</v>
      </c>
      <c r="BC64" s="38">
        <f>IF(BB64="M",0,IF(BB64="I",2,IF(BB64="B",4,IF(BB64="E",5))))</f>
        <v>4</v>
      </c>
      <c r="BD64" s="38" t="s">
        <v>9</v>
      </c>
      <c r="BE64" s="38">
        <f>IF(BD64="M",0,IF(BD64="I",2,IF(BD64="B",4,IF(BD64="E",5))))</f>
        <v>4</v>
      </c>
      <c r="BF64" s="38" t="s">
        <v>9</v>
      </c>
      <c r="BG64" s="38">
        <f>IF(BF64="M",0,IF(BF64="I",2,IF(BF64="B",4,IF(BF64="E",5))))</f>
        <v>4</v>
      </c>
      <c r="BH64" s="38" t="s">
        <v>9</v>
      </c>
      <c r="BI64" s="38">
        <f>IF(BH64="M",0,IF(BH64="I",2,IF(BH64="B",4,IF(BH64="E",5))))</f>
        <v>4</v>
      </c>
      <c r="BJ64" s="38" t="s">
        <v>9</v>
      </c>
      <c r="BK64" s="38">
        <f>IF(BJ64="M",0,IF(BJ64="I",2,IF(BJ64="B",4,IF(BJ64="E",5))))</f>
        <v>4</v>
      </c>
      <c r="BL64" s="38" t="s">
        <v>9</v>
      </c>
      <c r="BM64" s="38">
        <f>IF(BL64="M",0,IF(BL64="I",2,IF(BL64="B",4,IF(BL64="E",5))))</f>
        <v>4</v>
      </c>
      <c r="BN64" s="38" t="s">
        <v>9</v>
      </c>
      <c r="BO64" s="38">
        <f>IF(BN64="M",0,IF(BN64="I",2,IF(BN64="B",4,IF(BN64="E",5))))</f>
        <v>4</v>
      </c>
      <c r="BP64" s="38" t="s">
        <v>9</v>
      </c>
      <c r="BQ64" s="38">
        <f>IF(BP64="M",0,IF(BP64="I",2,IF(BP64="B",4,IF(BP64="E",5))))</f>
        <v>4</v>
      </c>
      <c r="BR64" s="38" t="s">
        <v>9</v>
      </c>
      <c r="BS64" s="38">
        <f>IF(BR64="M",0,IF(BR64="I",2,IF(BR64="B",4,IF(BR64="E",5))))</f>
        <v>4</v>
      </c>
      <c r="BT64" s="38" t="s">
        <v>9</v>
      </c>
      <c r="BU64" s="38">
        <f>IF(BT64="M",0,IF(BT64="I",2,IF(BT64="B",4,IF(BT64="E",5))))</f>
        <v>4</v>
      </c>
      <c r="BV64" s="38" t="s">
        <v>9</v>
      </c>
      <c r="BW64" s="38">
        <f>IF(BV64="M",0,IF(BV64="I",2,IF(BV64="B",4,IF(BV64="E",5))))</f>
        <v>4</v>
      </c>
      <c r="BX64" s="38" t="s">
        <v>9</v>
      </c>
      <c r="BY64" s="38">
        <f>IF(BX64="M",0,IF(BX64="I",2,IF(BX64="B",4,IF(BX64="E",5))))</f>
        <v>4</v>
      </c>
      <c r="BZ64" s="38" t="s">
        <v>9</v>
      </c>
      <c r="CA64" s="38">
        <f>IF(BZ64="M",0,IF(BZ64="I",2,IF(BZ64="B",4,IF(BZ64="E",5))))</f>
        <v>4</v>
      </c>
      <c r="CB64" s="38" t="s">
        <v>8</v>
      </c>
      <c r="CC64" s="38">
        <f>IF(CB64="M",0,IF(CB64="I",2,IF(CB64="B",4,IF(CB64="E",5))))</f>
        <v>2</v>
      </c>
      <c r="CD64" s="38" t="s">
        <v>9</v>
      </c>
      <c r="CE64" s="38">
        <f>IF(CD64="M",0,IF(CD64="I",2,IF(CD64="B",4,IF(CD64="E",5))))</f>
        <v>4</v>
      </c>
      <c r="CF64" s="38" t="s">
        <v>9</v>
      </c>
      <c r="CG64" s="38">
        <f>IF(CF64="M",0,IF(CF64="I",2,IF(CF64="B",4,IF(CF64="E",5))))</f>
        <v>4</v>
      </c>
      <c r="CH64" s="38" t="s">
        <v>8</v>
      </c>
      <c r="CI64" s="38">
        <f>IF(CH64="M",0,IF(CH64="I",2,IF(CH64="B",4,IF(CH64="E",5))))</f>
        <v>2</v>
      </c>
      <c r="CJ64" s="38" t="s">
        <v>8</v>
      </c>
      <c r="CK64" s="38">
        <f>IF(CJ64="M",0,IF(CJ64="I",2,IF(CJ64="B",4,IF(CJ64="E",5))))</f>
        <v>2</v>
      </c>
      <c r="CL64" s="38" t="s">
        <v>9</v>
      </c>
      <c r="CM64" s="38">
        <f>IF(CL64="M",0,IF(CL64="I",2,IF(CL64="B",4,IF(CL64="E",5))))</f>
        <v>4</v>
      </c>
      <c r="CN64" s="38" t="s">
        <v>8</v>
      </c>
      <c r="CO64" s="38">
        <f>IF(CN64="M",0,IF(CN64="I",2,IF(CN64="B",4,IF(CN64="E",5))))</f>
        <v>2</v>
      </c>
      <c r="CP64" s="38" t="s">
        <v>9</v>
      </c>
      <c r="CQ64" s="38">
        <f>IF(CP64="M",0,IF(CP64="I",2,IF(CP64="B",4,IF(CP64="E",5))))</f>
        <v>4</v>
      </c>
      <c r="CR64" s="38" t="s">
        <v>8</v>
      </c>
      <c r="CS64" s="38">
        <f>IF(CR64="M",0,IF(CR64="I",2,IF(CR64="B",4,IF(CR64="E",5))))</f>
        <v>2</v>
      </c>
      <c r="CT64" s="38" t="s">
        <v>9</v>
      </c>
      <c r="CU64" s="38">
        <f>IF(CT64="M",0,IF(CT64="I",2,IF(CT64="B",4,IF(CT64="E",5))))</f>
        <v>4</v>
      </c>
      <c r="CV64" s="38" t="s">
        <v>9</v>
      </c>
      <c r="CW64" s="38">
        <f>IF(CV64="M",0,IF(CV64="I",2,IF(CV64="B",4,IF(CV64="E",5))))</f>
        <v>4</v>
      </c>
      <c r="CX64" s="38" t="s">
        <v>9</v>
      </c>
      <c r="CY64" s="38">
        <f>IF(CX64="M",0,IF(CX64="I",2,IF(CX64="B",4,IF(CX64="E",5))))</f>
        <v>4</v>
      </c>
      <c r="CZ64" s="38" t="s">
        <v>10</v>
      </c>
      <c r="DA64" s="38">
        <f>IF(CZ64="M",0,IF(CZ64="I",2,IF(CZ64="B",4,IF(CZ64="E",5))))</f>
        <v>5</v>
      </c>
      <c r="DB64" s="38" t="s">
        <v>9</v>
      </c>
      <c r="DC64" s="38">
        <f>IF(DB64="M",0,IF(DB64="I",2,IF(DB64="B",4,IF(DB64="E",5))))</f>
        <v>4</v>
      </c>
      <c r="DD64" s="38" t="s">
        <v>9</v>
      </c>
      <c r="DE64" s="38">
        <f>IF(DD64="M",0,IF(DD64="I",2,IF(DD64="B",4,IF(DD64="E",5))))</f>
        <v>4</v>
      </c>
      <c r="DF64" s="38" t="s">
        <v>9</v>
      </c>
      <c r="DG64" s="38">
        <f>IF(DF64="M",0,IF(DF64="I",2,IF(DF64="B",4,IF(DF64="E",5))))</f>
        <v>4</v>
      </c>
      <c r="DH64" s="38" t="s">
        <v>7</v>
      </c>
      <c r="DI64" s="38">
        <f>IF(DH64="M",0,IF(DH64="I",2,IF(DH64="B",4,IF(DH64="E",5))))</f>
        <v>0</v>
      </c>
      <c r="DJ64" s="38" t="s">
        <v>9</v>
      </c>
      <c r="DK64" s="38">
        <f>IF(DJ64="M",0,IF(DJ64="I",2,IF(DJ64="B",4,IF(DJ64="E",5))))</f>
        <v>4</v>
      </c>
      <c r="DL64" s="38" t="s">
        <v>9</v>
      </c>
      <c r="DM64" s="38">
        <f>IF(DL64="M",0,IF(DL64="I",2,IF(DL64="B",4,IF(DL64="E",5))))</f>
        <v>4</v>
      </c>
      <c r="DN64" s="38" t="s">
        <v>9</v>
      </c>
      <c r="DO64" s="38">
        <f>IF(DN64="M",0,IF(DN64="I",2,IF(DN64="B",4,IF(DN64="E",5))))</f>
        <v>4</v>
      </c>
      <c r="DP64" s="38" t="s">
        <v>9</v>
      </c>
      <c r="DQ64" s="38">
        <f>IF(DP64="M",0,IF(DP64="I",2,IF(DP64="B",4,IF(DP64="E",5))))</f>
        <v>4</v>
      </c>
      <c r="DR64" s="38" t="s">
        <v>9</v>
      </c>
      <c r="DS64" s="38">
        <f>IF(DR64="M",0,IF(DR64="I",2,IF(DR64="B",4,IF(DR64="E",5))))</f>
        <v>4</v>
      </c>
      <c r="DT64" s="38" t="s">
        <v>9</v>
      </c>
      <c r="DU64" s="38">
        <f>IF(DT64="M",0,IF(DT64="I",2,IF(DT64="B",4,IF(DT64="E",5))))</f>
        <v>4</v>
      </c>
      <c r="DV64" s="38" t="s">
        <v>7</v>
      </c>
      <c r="DW64" s="38">
        <f>IF(DV64="M",0,IF(DV64="I",2,IF(DV64="B",4,IF(DV64="E",5))))</f>
        <v>0</v>
      </c>
      <c r="DX64" s="38" t="s">
        <v>9</v>
      </c>
      <c r="DY64" s="38">
        <f>IF(DX64="M",0,IF(DX64="I",2,IF(DX64="B",4,IF(DX64="E",5))))</f>
        <v>4</v>
      </c>
      <c r="DZ64" s="38" t="s">
        <v>8</v>
      </c>
      <c r="EA64" s="38">
        <f>IF(DZ64="M",0,IF(DZ64="I",2,IF(DZ64="B",4,IF(DZ64="E",5))))</f>
        <v>2</v>
      </c>
      <c r="EB64" s="38" t="s">
        <v>7</v>
      </c>
      <c r="EC64" s="38">
        <f>IF(EB64="M",0,IF(EB64="I",2,IF(EB64="B",4,IF(EB64="E",5))))</f>
        <v>0</v>
      </c>
      <c r="ED64" s="38" t="s">
        <v>8</v>
      </c>
      <c r="EE64" s="38">
        <f>IF(ED64="M",0,IF(ED64="I",2,IF(ED64="B",4,IF(ED64="E",5))))</f>
        <v>2</v>
      </c>
      <c r="EF64" s="38" t="s">
        <v>9</v>
      </c>
      <c r="EG64" s="38">
        <f>IF(EF64="M",0,IF(EF64="I",2,IF(EF64="B",4,IF(EF64="E",5))))</f>
        <v>4</v>
      </c>
      <c r="EH64" s="38" t="s">
        <v>8</v>
      </c>
      <c r="EI64" s="38">
        <f>IF(EH64="M",0,IF(EH64="I",2,IF(EH64="B",4,IF(EH64="E",5))))</f>
        <v>2</v>
      </c>
      <c r="EJ64" s="38" t="s">
        <v>7</v>
      </c>
      <c r="EK64" s="38">
        <f>IF(EJ64="M",0,IF(EJ64="I",2,IF(EJ64="B",4,IF(EJ64="E",5))))</f>
        <v>0</v>
      </c>
      <c r="EL64" s="38" t="s">
        <v>7</v>
      </c>
      <c r="EM64" s="38">
        <f>IF(EL64="M",0,IF(EL64="I",2,IF(EL64="B",4,IF(EL64="E",5))))</f>
        <v>0</v>
      </c>
      <c r="EN64" s="38" t="s">
        <v>9</v>
      </c>
      <c r="EO64" s="38">
        <f>IF(EN64="M",0,IF(EN64="I",2,IF(EN64="B",4,IF(EN64="E",5))))</f>
        <v>4</v>
      </c>
      <c r="EP64" s="38" t="s">
        <v>9</v>
      </c>
      <c r="EQ64" s="38">
        <f>IF(EP64="M",0,IF(EP64="I",2,IF(EP64="B",4,IF(EP64="E",5))))</f>
        <v>4</v>
      </c>
      <c r="ER64" s="98">
        <f>+SUM(F64:EQ64)</f>
        <v>241</v>
      </c>
      <c r="ES64" s="52">
        <f>+ER64/$EV$1</f>
        <v>0.6788732394366197</v>
      </c>
      <c r="ET64" s="38" t="str">
        <f>IF(ES64&gt;60%,"Autonome","Non Autonome")</f>
        <v>Autonome</v>
      </c>
      <c r="EU64" s="5" t="str">
        <f>1&amp;"/"&amp;MONTH(D64)&amp;"/"&amp;YEAR(D64)</f>
        <v>1/6/2018</v>
      </c>
    </row>
    <row r="65" spans="1:151" ht="15.75" thickBot="1" x14ac:dyDescent="0.3">
      <c r="A65" s="35" t="s">
        <v>71</v>
      </c>
      <c r="B65" s="35" t="s">
        <v>88</v>
      </c>
      <c r="C65" s="35" t="s">
        <v>73</v>
      </c>
      <c r="D65" s="96">
        <v>43277</v>
      </c>
      <c r="E65" s="35" t="s">
        <v>74</v>
      </c>
      <c r="F65" s="38" t="s">
        <v>9</v>
      </c>
      <c r="G65" s="38">
        <f>IF(F65="M",0,IF(F65="I",2,IF(F65="B",4,IF(F65="E",5))))</f>
        <v>4</v>
      </c>
      <c r="H65" s="38" t="s">
        <v>8</v>
      </c>
      <c r="I65" s="38">
        <f>IF(H65="M",0,IF(H65="I",2,IF(H65="B",4,IF(H65="E",5))))</f>
        <v>2</v>
      </c>
      <c r="J65" s="38" t="s">
        <v>8</v>
      </c>
      <c r="K65" s="38">
        <f>IF(J65="M",0,IF(J65="I",2,IF(J65="B",4,IF(J65="E",5))))</f>
        <v>2</v>
      </c>
      <c r="L65" s="38" t="s">
        <v>9</v>
      </c>
      <c r="M65" s="38">
        <f>IF(L65="M",0,IF(L65="I",2,IF(L65="B",4,IF(L65="E",5))))</f>
        <v>4</v>
      </c>
      <c r="N65" s="38" t="s">
        <v>9</v>
      </c>
      <c r="O65" s="38">
        <f>IF(N65="M",0,IF(N65="I",2,IF(N65="B",4,IF(N65="E",5))))</f>
        <v>4</v>
      </c>
      <c r="P65" s="38" t="s">
        <v>8</v>
      </c>
      <c r="Q65" s="38">
        <f>IF(P65="M",0,IF(P65="I",2,IF(P65="B",4,IF(P65="E",5))))</f>
        <v>2</v>
      </c>
      <c r="R65" s="38" t="s">
        <v>9</v>
      </c>
      <c r="S65" s="38">
        <f>IF(R65="M",0,IF(R65="I",2,IF(R65="B",4,IF(R65="E",5))))</f>
        <v>4</v>
      </c>
      <c r="T65" s="38" t="s">
        <v>9</v>
      </c>
      <c r="U65" s="38">
        <f>IF(T65="M",0,IF(T65="I",2,IF(T65="B",4,IF(T65="E",5))))</f>
        <v>4</v>
      </c>
      <c r="V65" s="38" t="s">
        <v>9</v>
      </c>
      <c r="W65" s="38">
        <f>IF(V65="M",0,IF(V65="I",2,IF(V65="B",4,IF(V65="E",5))))</f>
        <v>4</v>
      </c>
      <c r="X65" s="38" t="s">
        <v>9</v>
      </c>
      <c r="Y65" s="38">
        <f>IF(X65="M",0,IF(X65="I",2,IF(X65="B",4,IF(X65="E",5))))</f>
        <v>4</v>
      </c>
      <c r="Z65" s="38" t="s">
        <v>9</v>
      </c>
      <c r="AA65" s="38">
        <f>IF(Z65="M",0,IF(Z65="I",2,IF(Z65="B",4,IF(Z65="E",5))))</f>
        <v>4</v>
      </c>
      <c r="AB65" s="38" t="s">
        <v>8</v>
      </c>
      <c r="AC65" s="38">
        <f>IF(AB65="M",0,IF(AB65="I",2,IF(AB65="B",4,IF(AB65="E",5))))</f>
        <v>2</v>
      </c>
      <c r="AD65" s="38" t="s">
        <v>9</v>
      </c>
      <c r="AE65" s="38">
        <f>IF(AD65="M",0,IF(AD65="I",2,IF(AD65="B",4,IF(AD65="E",5))))</f>
        <v>4</v>
      </c>
      <c r="AF65" s="38" t="s">
        <v>8</v>
      </c>
      <c r="AG65" s="38">
        <f>IF(AF65="M",0,IF(AF65="I",2,IF(AF65="B",4,IF(AF65="E",5))))</f>
        <v>2</v>
      </c>
      <c r="AH65" s="38" t="s">
        <v>9</v>
      </c>
      <c r="AI65" s="38">
        <f>IF(AH65="M",0,IF(AH65="I",2,IF(AH65="B",4,IF(AH65="E",5))))</f>
        <v>4</v>
      </c>
      <c r="AJ65" s="38" t="s">
        <v>9</v>
      </c>
      <c r="AK65" s="38">
        <f>IF(AJ65="M",0,IF(AJ65="I",2,IF(AJ65="B",4,IF(AJ65="E",5))))</f>
        <v>4</v>
      </c>
      <c r="AL65" s="38" t="s">
        <v>9</v>
      </c>
      <c r="AM65" s="38">
        <f>IF(AL65="M",0,IF(AL65="I",2,IF(AL65="B",4,IF(AL65="E",5))))</f>
        <v>4</v>
      </c>
      <c r="AN65" s="38" t="s">
        <v>9</v>
      </c>
      <c r="AO65" s="38">
        <f>IF(AN65="M",0,IF(AN65="I",2,IF(AN65="B",4,IF(AN65="E",5))))</f>
        <v>4</v>
      </c>
      <c r="AP65" s="38" t="s">
        <v>9</v>
      </c>
      <c r="AQ65" s="38">
        <f>IF(AP65="M",0,IF(AP65="I",2,IF(AP65="B",4,IF(AP65="E",5))))</f>
        <v>4</v>
      </c>
      <c r="AR65" s="38" t="s">
        <v>9</v>
      </c>
      <c r="AS65" s="38">
        <f>IF(AR65="M",0,IF(AR65="I",2,IF(AR65="B",4,IF(AR65="E",5))))</f>
        <v>4</v>
      </c>
      <c r="AT65" s="38" t="s">
        <v>9</v>
      </c>
      <c r="AU65" s="38">
        <f>IF(AT65="M",0,IF(AT65="I",2,IF(AT65="B",4,IF(AT65="E",5))))</f>
        <v>4</v>
      </c>
      <c r="AV65" s="38" t="s">
        <v>9</v>
      </c>
      <c r="AW65" s="38">
        <f>IF(AV65="M",0,IF(AV65="I",2,IF(AV65="B",4,IF(AV65="E",5))))</f>
        <v>4</v>
      </c>
      <c r="AX65" s="38" t="s">
        <v>9</v>
      </c>
      <c r="AY65" s="38">
        <f>IF(AX65="M",0,IF(AX65="I",2,IF(AX65="B",4,IF(AX65="E",5))))</f>
        <v>4</v>
      </c>
      <c r="AZ65" s="38" t="s">
        <v>9</v>
      </c>
      <c r="BA65" s="38">
        <f>IF(AZ65="M",0,IF(AZ65="I",2,IF(AZ65="B",4,IF(AZ65="E",5))))</f>
        <v>4</v>
      </c>
      <c r="BB65" s="38" t="s">
        <v>9</v>
      </c>
      <c r="BC65" s="38">
        <f>IF(BB65="M",0,IF(BB65="I",2,IF(BB65="B",4,IF(BB65="E",5))))</f>
        <v>4</v>
      </c>
      <c r="BD65" s="38" t="s">
        <v>9</v>
      </c>
      <c r="BE65" s="38">
        <f>IF(BD65="M",0,IF(BD65="I",2,IF(BD65="B",4,IF(BD65="E",5))))</f>
        <v>4</v>
      </c>
      <c r="BF65" s="38" t="s">
        <v>9</v>
      </c>
      <c r="BG65" s="38">
        <f>IF(BF65="M",0,IF(BF65="I",2,IF(BF65="B",4,IF(BF65="E",5))))</f>
        <v>4</v>
      </c>
      <c r="BH65" s="38" t="s">
        <v>9</v>
      </c>
      <c r="BI65" s="38">
        <f>IF(BH65="M",0,IF(BH65="I",2,IF(BH65="B",4,IF(BH65="E",5))))</f>
        <v>4</v>
      </c>
      <c r="BJ65" s="38" t="s">
        <v>9</v>
      </c>
      <c r="BK65" s="38">
        <f>IF(BJ65="M",0,IF(BJ65="I",2,IF(BJ65="B",4,IF(BJ65="E",5))))</f>
        <v>4</v>
      </c>
      <c r="BL65" s="38" t="s">
        <v>9</v>
      </c>
      <c r="BM65" s="38">
        <f>IF(BL65="M",0,IF(BL65="I",2,IF(BL65="B",4,IF(BL65="E",5))))</f>
        <v>4</v>
      </c>
      <c r="BN65" s="38" t="s">
        <v>9</v>
      </c>
      <c r="BO65" s="38">
        <f>IF(BN65="M",0,IF(BN65="I",2,IF(BN65="B",4,IF(BN65="E",5))))</f>
        <v>4</v>
      </c>
      <c r="BP65" s="38" t="s">
        <v>9</v>
      </c>
      <c r="BQ65" s="38">
        <f>IF(BP65="M",0,IF(BP65="I",2,IF(BP65="B",4,IF(BP65="E",5))))</f>
        <v>4</v>
      </c>
      <c r="BR65" s="38" t="s">
        <v>9</v>
      </c>
      <c r="BS65" s="38">
        <f>IF(BR65="M",0,IF(BR65="I",2,IF(BR65="B",4,IF(BR65="E",5))))</f>
        <v>4</v>
      </c>
      <c r="BT65" s="38" t="s">
        <v>9</v>
      </c>
      <c r="BU65" s="38">
        <f>IF(BT65="M",0,IF(BT65="I",2,IF(BT65="B",4,IF(BT65="E",5))))</f>
        <v>4</v>
      </c>
      <c r="BV65" s="38" t="s">
        <v>9</v>
      </c>
      <c r="BW65" s="38">
        <f>IF(BV65="M",0,IF(BV65="I",2,IF(BV65="B",4,IF(BV65="E",5))))</f>
        <v>4</v>
      </c>
      <c r="BX65" s="38" t="s">
        <v>8</v>
      </c>
      <c r="BY65" s="38">
        <f>IF(BX65="M",0,IF(BX65="I",2,IF(BX65="B",4,IF(BX65="E",5))))</f>
        <v>2</v>
      </c>
      <c r="BZ65" s="38" t="s">
        <v>9</v>
      </c>
      <c r="CA65" s="38">
        <f>IF(BZ65="M",0,IF(BZ65="I",2,IF(BZ65="B",4,IF(BZ65="E",5))))</f>
        <v>4</v>
      </c>
      <c r="CB65" s="38" t="s">
        <v>9</v>
      </c>
      <c r="CC65" s="38">
        <f>IF(CB65="M",0,IF(CB65="I",2,IF(CB65="B",4,IF(CB65="E",5))))</f>
        <v>4</v>
      </c>
      <c r="CD65" s="38" t="s">
        <v>9</v>
      </c>
      <c r="CE65" s="38">
        <f>IF(CD65="M",0,IF(CD65="I",2,IF(CD65="B",4,IF(CD65="E",5))))</f>
        <v>4</v>
      </c>
      <c r="CF65" s="38" t="s">
        <v>9</v>
      </c>
      <c r="CG65" s="38">
        <f>IF(CF65="M",0,IF(CF65="I",2,IF(CF65="B",4,IF(CF65="E",5))))</f>
        <v>4</v>
      </c>
      <c r="CH65" s="38" t="s">
        <v>9</v>
      </c>
      <c r="CI65" s="38">
        <f>IF(CH65="M",0,IF(CH65="I",2,IF(CH65="B",4,IF(CH65="E",5))))</f>
        <v>4</v>
      </c>
      <c r="CJ65" s="38" t="s">
        <v>8</v>
      </c>
      <c r="CK65" s="38">
        <f>IF(CJ65="M",0,IF(CJ65="I",2,IF(CJ65="B",4,IF(CJ65="E",5))))</f>
        <v>2</v>
      </c>
      <c r="CL65" s="38" t="s">
        <v>9</v>
      </c>
      <c r="CM65" s="38">
        <f>IF(CL65="M",0,IF(CL65="I",2,IF(CL65="B",4,IF(CL65="E",5))))</f>
        <v>4</v>
      </c>
      <c r="CN65" s="38" t="s">
        <v>9</v>
      </c>
      <c r="CO65" s="38">
        <f>IF(CN65="M",0,IF(CN65="I",2,IF(CN65="B",4,IF(CN65="E",5))))</f>
        <v>4</v>
      </c>
      <c r="CP65" s="38" t="s">
        <v>9</v>
      </c>
      <c r="CQ65" s="38">
        <f>IF(CP65="M",0,IF(CP65="I",2,IF(CP65="B",4,IF(CP65="E",5))))</f>
        <v>4</v>
      </c>
      <c r="CR65" s="38" t="s">
        <v>9</v>
      </c>
      <c r="CS65" s="38">
        <f>IF(CR65="M",0,IF(CR65="I",2,IF(CR65="B",4,IF(CR65="E",5))))</f>
        <v>4</v>
      </c>
      <c r="CT65" s="38" t="s">
        <v>9</v>
      </c>
      <c r="CU65" s="38">
        <f>IF(CT65="M",0,IF(CT65="I",2,IF(CT65="B",4,IF(CT65="E",5))))</f>
        <v>4</v>
      </c>
      <c r="CV65" s="38" t="s">
        <v>9</v>
      </c>
      <c r="CW65" s="38">
        <f>IF(CV65="M",0,IF(CV65="I",2,IF(CV65="B",4,IF(CV65="E",5))))</f>
        <v>4</v>
      </c>
      <c r="CX65" s="38" t="s">
        <v>9</v>
      </c>
      <c r="CY65" s="38">
        <f>IF(CX65="M",0,IF(CX65="I",2,IF(CX65="B",4,IF(CX65="E",5))))</f>
        <v>4</v>
      </c>
      <c r="CZ65" s="38" t="s">
        <v>9</v>
      </c>
      <c r="DA65" s="38">
        <f>IF(CZ65="M",0,IF(CZ65="I",2,IF(CZ65="B",4,IF(CZ65="E",5))))</f>
        <v>4</v>
      </c>
      <c r="DB65" s="38" t="s">
        <v>9</v>
      </c>
      <c r="DC65" s="38">
        <f>IF(DB65="M",0,IF(DB65="I",2,IF(DB65="B",4,IF(DB65="E",5))))</f>
        <v>4</v>
      </c>
      <c r="DD65" s="38" t="s">
        <v>9</v>
      </c>
      <c r="DE65" s="38">
        <f>IF(DD65="M",0,IF(DD65="I",2,IF(DD65="B",4,IF(DD65="E",5))))</f>
        <v>4</v>
      </c>
      <c r="DF65" s="38" t="s">
        <v>9</v>
      </c>
      <c r="DG65" s="38">
        <f>IF(DF65="M",0,IF(DF65="I",2,IF(DF65="B",4,IF(DF65="E",5))))</f>
        <v>4</v>
      </c>
      <c r="DH65" s="38" t="s">
        <v>9</v>
      </c>
      <c r="DI65" s="38">
        <f>IF(DH65="M",0,IF(DH65="I",2,IF(DH65="B",4,IF(DH65="E",5))))</f>
        <v>4</v>
      </c>
      <c r="DJ65" s="38" t="s">
        <v>9</v>
      </c>
      <c r="DK65" s="38">
        <f>IF(DJ65="M",0,IF(DJ65="I",2,IF(DJ65="B",4,IF(DJ65="E",5))))</f>
        <v>4</v>
      </c>
      <c r="DL65" s="38" t="s">
        <v>9</v>
      </c>
      <c r="DM65" s="38">
        <f>IF(DL65="M",0,IF(DL65="I",2,IF(DL65="B",4,IF(DL65="E",5))))</f>
        <v>4</v>
      </c>
      <c r="DN65" s="38" t="s">
        <v>9</v>
      </c>
      <c r="DO65" s="38">
        <f>IF(DN65="M",0,IF(DN65="I",2,IF(DN65="B",4,IF(DN65="E",5))))</f>
        <v>4</v>
      </c>
      <c r="DP65" s="38" t="s">
        <v>9</v>
      </c>
      <c r="DQ65" s="38">
        <f>IF(DP65="M",0,IF(DP65="I",2,IF(DP65="B",4,IF(DP65="E",5))))</f>
        <v>4</v>
      </c>
      <c r="DR65" s="38" t="s">
        <v>9</v>
      </c>
      <c r="DS65" s="38">
        <f>IF(DR65="M",0,IF(DR65="I",2,IF(DR65="B",4,IF(DR65="E",5))))</f>
        <v>4</v>
      </c>
      <c r="DT65" s="38" t="s">
        <v>9</v>
      </c>
      <c r="DU65" s="38">
        <f>IF(DT65="M",0,IF(DT65="I",2,IF(DT65="B",4,IF(DT65="E",5))))</f>
        <v>4</v>
      </c>
      <c r="DV65" s="38" t="s">
        <v>7</v>
      </c>
      <c r="DW65" s="38">
        <f>IF(DV65="M",0,IF(DV65="I",2,IF(DV65="B",4,IF(DV65="E",5))))</f>
        <v>0</v>
      </c>
      <c r="DX65" s="38" t="s">
        <v>9</v>
      </c>
      <c r="DY65" s="38">
        <f>IF(DX65="M",0,IF(DX65="I",2,IF(DX65="B",4,IF(DX65="E",5))))</f>
        <v>4</v>
      </c>
      <c r="DZ65" s="38" t="s">
        <v>8</v>
      </c>
      <c r="EA65" s="38">
        <f>IF(DZ65="M",0,IF(DZ65="I",2,IF(DZ65="B",4,IF(DZ65="E",5))))</f>
        <v>2</v>
      </c>
      <c r="EB65" s="38" t="s">
        <v>9</v>
      </c>
      <c r="EC65" s="38">
        <f>IF(EB65="M",0,IF(EB65="I",2,IF(EB65="B",4,IF(EB65="E",5))))</f>
        <v>4</v>
      </c>
      <c r="ED65" s="38" t="s">
        <v>9</v>
      </c>
      <c r="EE65" s="38">
        <f>IF(ED65="M",0,IF(ED65="I",2,IF(ED65="B",4,IF(ED65="E",5))))</f>
        <v>4</v>
      </c>
      <c r="EF65" s="38" t="s">
        <v>9</v>
      </c>
      <c r="EG65" s="38">
        <f>IF(EF65="M",0,IF(EF65="I",2,IF(EF65="B",4,IF(EF65="E",5))))</f>
        <v>4</v>
      </c>
      <c r="EH65" s="38" t="s">
        <v>9</v>
      </c>
      <c r="EI65" s="38">
        <f>IF(EH65="M",0,IF(EH65="I",2,IF(EH65="B",4,IF(EH65="E",5))))</f>
        <v>4</v>
      </c>
      <c r="EJ65" s="38" t="s">
        <v>8</v>
      </c>
      <c r="EK65" s="38">
        <f>IF(EJ65="M",0,IF(EJ65="I",2,IF(EJ65="B",4,IF(EJ65="E",5))))</f>
        <v>2</v>
      </c>
      <c r="EL65" s="38" t="s">
        <v>7</v>
      </c>
      <c r="EM65" s="38">
        <f>IF(EL65="M",0,IF(EL65="I",2,IF(EL65="B",4,IF(EL65="E",5))))</f>
        <v>0</v>
      </c>
      <c r="EN65" s="38" t="s">
        <v>9</v>
      </c>
      <c r="EO65" s="38">
        <f>IF(EN65="M",0,IF(EN65="I",2,IF(EN65="B",4,IF(EN65="E",5))))</f>
        <v>4</v>
      </c>
      <c r="EP65" s="38" t="s">
        <v>9</v>
      </c>
      <c r="EQ65" s="38">
        <f>IF(EP65="M",0,IF(EP65="I",2,IF(EP65="B",4,IF(EP65="E",5))))</f>
        <v>4</v>
      </c>
      <c r="ER65" s="98">
        <f>+SUM(F65:EQ65)</f>
        <v>258</v>
      </c>
      <c r="ES65" s="52">
        <f>+ER65/$EV$1</f>
        <v>0.72676056338028172</v>
      </c>
      <c r="ET65" s="38" t="str">
        <f>IF(ES65&gt;60%,"Autonome","Non Autonome")</f>
        <v>Autonome</v>
      </c>
      <c r="EU65" s="5" t="str">
        <f>1&amp;"/"&amp;MONTH(D65)&amp;"/"&amp;YEAR(D65)</f>
        <v>1/6/2018</v>
      </c>
    </row>
    <row r="66" spans="1:151" ht="15.75" thickBot="1" x14ac:dyDescent="0.3">
      <c r="A66" s="35" t="s">
        <v>5</v>
      </c>
      <c r="B66" s="35" t="s">
        <v>96</v>
      </c>
      <c r="C66" s="35" t="s">
        <v>11</v>
      </c>
      <c r="D66" s="96">
        <v>43277</v>
      </c>
      <c r="E66" s="35" t="s">
        <v>12</v>
      </c>
      <c r="F66" s="38" t="s">
        <v>9</v>
      </c>
      <c r="G66" s="38">
        <f>IF(F66="M",0,IF(F66="I",2,IF(F66="B",4,IF(F66="E",5))))</f>
        <v>4</v>
      </c>
      <c r="H66" s="38" t="s">
        <v>9</v>
      </c>
      <c r="I66" s="38">
        <f>IF(H66="M",0,IF(H66="I",2,IF(H66="B",4,IF(H66="E",5))))</f>
        <v>4</v>
      </c>
      <c r="J66" s="38" t="s">
        <v>9</v>
      </c>
      <c r="K66" s="38">
        <f>IF(J66="M",0,IF(J66="I",2,IF(J66="B",4,IF(J66="E",5))))</f>
        <v>4</v>
      </c>
      <c r="L66" s="38" t="s">
        <v>9</v>
      </c>
      <c r="M66" s="38">
        <f>IF(L66="M",0,IF(L66="I",2,IF(L66="B",4,IF(L66="E",5))))</f>
        <v>4</v>
      </c>
      <c r="N66" s="38" t="s">
        <v>9</v>
      </c>
      <c r="O66" s="38">
        <f>IF(N66="M",0,IF(N66="I",2,IF(N66="B",4,IF(N66="E",5))))</f>
        <v>4</v>
      </c>
      <c r="P66" s="38" t="s">
        <v>9</v>
      </c>
      <c r="Q66" s="38">
        <f>IF(P66="M",0,IF(P66="I",2,IF(P66="B",4,IF(P66="E",5))))</f>
        <v>4</v>
      </c>
      <c r="R66" s="38" t="s">
        <v>9</v>
      </c>
      <c r="S66" s="38">
        <f>IF(R66="M",0,IF(R66="I",2,IF(R66="B",4,IF(R66="E",5))))</f>
        <v>4</v>
      </c>
      <c r="T66" s="38" t="s">
        <v>9</v>
      </c>
      <c r="U66" s="38">
        <f>IF(T66="M",0,IF(T66="I",2,IF(T66="B",4,IF(T66="E",5))))</f>
        <v>4</v>
      </c>
      <c r="V66" s="38" t="s">
        <v>8</v>
      </c>
      <c r="W66" s="38">
        <f>IF(V66="M",0,IF(V66="I",2,IF(V66="B",4,IF(V66="E",5))))</f>
        <v>2</v>
      </c>
      <c r="X66" s="38" t="s">
        <v>9</v>
      </c>
      <c r="Y66" s="38">
        <f>IF(X66="M",0,IF(X66="I",2,IF(X66="B",4,IF(X66="E",5))))</f>
        <v>4</v>
      </c>
      <c r="Z66" s="38" t="s">
        <v>9</v>
      </c>
      <c r="AA66" s="38">
        <f>IF(Z66="M",0,IF(Z66="I",2,IF(Z66="B",4,IF(Z66="E",5))))</f>
        <v>4</v>
      </c>
      <c r="AB66" s="38" t="s">
        <v>8</v>
      </c>
      <c r="AC66" s="38">
        <f>IF(AB66="M",0,IF(AB66="I",2,IF(AB66="B",4,IF(AB66="E",5))))</f>
        <v>2</v>
      </c>
      <c r="AD66" s="38" t="s">
        <v>8</v>
      </c>
      <c r="AE66" s="38">
        <f>IF(AD66="M",0,IF(AD66="I",2,IF(AD66="B",4,IF(AD66="E",5))))</f>
        <v>2</v>
      </c>
      <c r="AF66" s="38" t="s">
        <v>8</v>
      </c>
      <c r="AG66" s="38">
        <f>IF(AF66="M",0,IF(AF66="I",2,IF(AF66="B",4,IF(AF66="E",5))))</f>
        <v>2</v>
      </c>
      <c r="AH66" s="38" t="s">
        <v>9</v>
      </c>
      <c r="AI66" s="38">
        <f>IF(AH66="M",0,IF(AH66="I",2,IF(AH66="B",4,IF(AH66="E",5))))</f>
        <v>4</v>
      </c>
      <c r="AJ66" s="38" t="s">
        <v>9</v>
      </c>
      <c r="AK66" s="38">
        <f>IF(AJ66="M",0,IF(AJ66="I",2,IF(AJ66="B",4,IF(AJ66="E",5))))</f>
        <v>4</v>
      </c>
      <c r="AL66" s="38" t="s">
        <v>9</v>
      </c>
      <c r="AM66" s="38">
        <f>IF(AL66="M",0,IF(AL66="I",2,IF(AL66="B",4,IF(AL66="E",5))))</f>
        <v>4</v>
      </c>
      <c r="AN66" s="38" t="s">
        <v>9</v>
      </c>
      <c r="AO66" s="38">
        <f>IF(AN66="M",0,IF(AN66="I",2,IF(AN66="B",4,IF(AN66="E",5))))</f>
        <v>4</v>
      </c>
      <c r="AP66" s="38" t="s">
        <v>9</v>
      </c>
      <c r="AQ66" s="38">
        <f>IF(AP66="M",0,IF(AP66="I",2,IF(AP66="B",4,IF(AP66="E",5))))</f>
        <v>4</v>
      </c>
      <c r="AR66" s="38" t="s">
        <v>9</v>
      </c>
      <c r="AS66" s="38">
        <f>IF(AR66="M",0,IF(AR66="I",2,IF(AR66="B",4,IF(AR66="E",5))))</f>
        <v>4</v>
      </c>
      <c r="AT66" s="38" t="s">
        <v>9</v>
      </c>
      <c r="AU66" s="38">
        <f>IF(AT66="M",0,IF(AT66="I",2,IF(AT66="B",4,IF(AT66="E",5))))</f>
        <v>4</v>
      </c>
      <c r="AV66" s="38" t="s">
        <v>9</v>
      </c>
      <c r="AW66" s="38">
        <f>IF(AV66="M",0,IF(AV66="I",2,IF(AV66="B",4,IF(AV66="E",5))))</f>
        <v>4</v>
      </c>
      <c r="AX66" s="38" t="s">
        <v>9</v>
      </c>
      <c r="AY66" s="38">
        <f>IF(AX66="M",0,IF(AX66="I",2,IF(AX66="B",4,IF(AX66="E",5))))</f>
        <v>4</v>
      </c>
      <c r="AZ66" s="38" t="s">
        <v>9</v>
      </c>
      <c r="BA66" s="38">
        <f>IF(AZ66="M",0,IF(AZ66="I",2,IF(AZ66="B",4,IF(AZ66="E",5))))</f>
        <v>4</v>
      </c>
      <c r="BB66" s="38" t="s">
        <v>8</v>
      </c>
      <c r="BC66" s="38">
        <f>IF(BB66="M",0,IF(BB66="I",2,IF(BB66="B",4,IF(BB66="E",5))))</f>
        <v>2</v>
      </c>
      <c r="BD66" s="38" t="s">
        <v>9</v>
      </c>
      <c r="BE66" s="38">
        <f>IF(BD66="M",0,IF(BD66="I",2,IF(BD66="B",4,IF(BD66="E",5))))</f>
        <v>4</v>
      </c>
      <c r="BF66" s="38" t="s">
        <v>9</v>
      </c>
      <c r="BG66" s="38">
        <f>IF(BF66="M",0,IF(BF66="I",2,IF(BF66="B",4,IF(BF66="E",5))))</f>
        <v>4</v>
      </c>
      <c r="BH66" s="38" t="s">
        <v>9</v>
      </c>
      <c r="BI66" s="38">
        <f>IF(BH66="M",0,IF(BH66="I",2,IF(BH66="B",4,IF(BH66="E",5))))</f>
        <v>4</v>
      </c>
      <c r="BJ66" s="38" t="s">
        <v>9</v>
      </c>
      <c r="BK66" s="38">
        <f>IF(BJ66="M",0,IF(BJ66="I",2,IF(BJ66="B",4,IF(BJ66="E",5))))</f>
        <v>4</v>
      </c>
      <c r="BL66" s="38" t="s">
        <v>9</v>
      </c>
      <c r="BM66" s="38">
        <f>IF(BL66="M",0,IF(BL66="I",2,IF(BL66="B",4,IF(BL66="E",5))))</f>
        <v>4</v>
      </c>
      <c r="BN66" s="38" t="s">
        <v>9</v>
      </c>
      <c r="BO66" s="38">
        <f>IF(BN66="M",0,IF(BN66="I",2,IF(BN66="B",4,IF(BN66="E",5))))</f>
        <v>4</v>
      </c>
      <c r="BP66" s="38" t="s">
        <v>9</v>
      </c>
      <c r="BQ66" s="38">
        <f>IF(BP66="M",0,IF(BP66="I",2,IF(BP66="B",4,IF(BP66="E",5))))</f>
        <v>4</v>
      </c>
      <c r="BR66" s="38" t="s">
        <v>9</v>
      </c>
      <c r="BS66" s="38">
        <f>IF(BR66="M",0,IF(BR66="I",2,IF(BR66="B",4,IF(BR66="E",5))))</f>
        <v>4</v>
      </c>
      <c r="BT66" s="38" t="s">
        <v>9</v>
      </c>
      <c r="BU66" s="38">
        <f>IF(BT66="M",0,IF(BT66="I",2,IF(BT66="B",4,IF(BT66="E",5))))</f>
        <v>4</v>
      </c>
      <c r="BV66" s="38" t="s">
        <v>9</v>
      </c>
      <c r="BW66" s="38">
        <f>IF(BV66="M",0,IF(BV66="I",2,IF(BV66="B",4,IF(BV66="E",5))))</f>
        <v>4</v>
      </c>
      <c r="BX66" s="38" t="s">
        <v>9</v>
      </c>
      <c r="BY66" s="38">
        <f>IF(BX66="M",0,IF(BX66="I",2,IF(BX66="B",4,IF(BX66="E",5))))</f>
        <v>4</v>
      </c>
      <c r="BZ66" s="38" t="s">
        <v>8</v>
      </c>
      <c r="CA66" s="38">
        <f>IF(BZ66="M",0,IF(BZ66="I",2,IF(BZ66="B",4,IF(BZ66="E",5))))</f>
        <v>2</v>
      </c>
      <c r="CB66" s="38" t="s">
        <v>9</v>
      </c>
      <c r="CC66" s="38">
        <f>IF(CB66="M",0,IF(CB66="I",2,IF(CB66="B",4,IF(CB66="E",5))))</f>
        <v>4</v>
      </c>
      <c r="CD66" s="38" t="s">
        <v>8</v>
      </c>
      <c r="CE66" s="38">
        <f>IF(CD66="M",0,IF(CD66="I",2,IF(CD66="B",4,IF(CD66="E",5))))</f>
        <v>2</v>
      </c>
      <c r="CF66" s="38" t="s">
        <v>7</v>
      </c>
      <c r="CG66" s="38">
        <f>IF(CF66="M",0,IF(CF66="I",2,IF(CF66="B",4,IF(CF66="E",5))))</f>
        <v>0</v>
      </c>
      <c r="CH66" s="38" t="s">
        <v>9</v>
      </c>
      <c r="CI66" s="38">
        <f>IF(CH66="M",0,IF(CH66="I",2,IF(CH66="B",4,IF(CH66="E",5))))</f>
        <v>4</v>
      </c>
      <c r="CJ66" s="38" t="s">
        <v>9</v>
      </c>
      <c r="CK66" s="38">
        <f>IF(CJ66="M",0,IF(CJ66="I",2,IF(CJ66="B",4,IF(CJ66="E",5))))</f>
        <v>4</v>
      </c>
      <c r="CL66" s="38" t="s">
        <v>8</v>
      </c>
      <c r="CM66" s="38">
        <f>IF(CL66="M",0,IF(CL66="I",2,IF(CL66="B",4,IF(CL66="E",5))))</f>
        <v>2</v>
      </c>
      <c r="CN66" s="38" t="s">
        <v>8</v>
      </c>
      <c r="CO66" s="38">
        <f>IF(CN66="M",0,IF(CN66="I",2,IF(CN66="B",4,IF(CN66="E",5))))</f>
        <v>2</v>
      </c>
      <c r="CP66" s="38" t="s">
        <v>7</v>
      </c>
      <c r="CQ66" s="38">
        <f>IF(CP66="M",0,IF(CP66="I",2,IF(CP66="B",4,IF(CP66="E",5))))</f>
        <v>0</v>
      </c>
      <c r="CR66" s="38" t="s">
        <v>8</v>
      </c>
      <c r="CS66" s="38">
        <f>IF(CR66="M",0,IF(CR66="I",2,IF(CR66="B",4,IF(CR66="E",5))))</f>
        <v>2</v>
      </c>
      <c r="CT66" s="38" t="s">
        <v>9</v>
      </c>
      <c r="CU66" s="38">
        <f>IF(CT66="M",0,IF(CT66="I",2,IF(CT66="B",4,IF(CT66="E",5))))</f>
        <v>4</v>
      </c>
      <c r="CV66" s="38" t="s">
        <v>9</v>
      </c>
      <c r="CW66" s="38">
        <f>IF(CV66="M",0,IF(CV66="I",2,IF(CV66="B",4,IF(CV66="E",5))))</f>
        <v>4</v>
      </c>
      <c r="CX66" s="38" t="s">
        <v>9</v>
      </c>
      <c r="CY66" s="38">
        <f>IF(CX66="M",0,IF(CX66="I",2,IF(CX66="B",4,IF(CX66="E",5))))</f>
        <v>4</v>
      </c>
      <c r="CZ66" s="38" t="s">
        <v>9</v>
      </c>
      <c r="DA66" s="38">
        <f>IF(CZ66="M",0,IF(CZ66="I",2,IF(CZ66="B",4,IF(CZ66="E",5))))</f>
        <v>4</v>
      </c>
      <c r="DB66" s="38" t="s">
        <v>9</v>
      </c>
      <c r="DC66" s="38">
        <f>IF(DB66="M",0,IF(DB66="I",2,IF(DB66="B",4,IF(DB66="E",5))))</f>
        <v>4</v>
      </c>
      <c r="DD66" s="38" t="s">
        <v>9</v>
      </c>
      <c r="DE66" s="38">
        <f>IF(DD66="M",0,IF(DD66="I",2,IF(DD66="B",4,IF(DD66="E",5))))</f>
        <v>4</v>
      </c>
      <c r="DF66" s="38" t="s">
        <v>9</v>
      </c>
      <c r="DG66" s="38">
        <f>IF(DF66="M",0,IF(DF66="I",2,IF(DF66="B",4,IF(DF66="E",5))))</f>
        <v>4</v>
      </c>
      <c r="DH66" s="38" t="s">
        <v>9</v>
      </c>
      <c r="DI66" s="38">
        <f>IF(DH66="M",0,IF(DH66="I",2,IF(DH66="B",4,IF(DH66="E",5))))</f>
        <v>4</v>
      </c>
      <c r="DJ66" s="38" t="s">
        <v>9</v>
      </c>
      <c r="DK66" s="38">
        <f>IF(DJ66="M",0,IF(DJ66="I",2,IF(DJ66="B",4,IF(DJ66="E",5))))</f>
        <v>4</v>
      </c>
      <c r="DL66" s="38" t="s">
        <v>8</v>
      </c>
      <c r="DM66" s="38">
        <f>IF(DL66="M",0,IF(DL66="I",2,IF(DL66="B",4,IF(DL66="E",5))))</f>
        <v>2</v>
      </c>
      <c r="DN66" s="38" t="s">
        <v>8</v>
      </c>
      <c r="DO66" s="38">
        <f>IF(DN66="M",0,IF(DN66="I",2,IF(DN66="B",4,IF(DN66="E",5))))</f>
        <v>2</v>
      </c>
      <c r="DP66" s="38" t="s">
        <v>8</v>
      </c>
      <c r="DQ66" s="38">
        <f>IF(DP66="M",0,IF(DP66="I",2,IF(DP66="B",4,IF(DP66="E",5))))</f>
        <v>2</v>
      </c>
      <c r="DR66" s="38" t="s">
        <v>8</v>
      </c>
      <c r="DS66" s="38">
        <f>IF(DR66="M",0,IF(DR66="I",2,IF(DR66="B",4,IF(DR66="E",5))))</f>
        <v>2</v>
      </c>
      <c r="DT66" s="38" t="s">
        <v>9</v>
      </c>
      <c r="DU66" s="38">
        <f>IF(DT66="M",0,IF(DT66="I",2,IF(DT66="B",4,IF(DT66="E",5))))</f>
        <v>4</v>
      </c>
      <c r="DV66" s="38" t="s">
        <v>9</v>
      </c>
      <c r="DW66" s="38">
        <f>IF(DV66="M",0,IF(DV66="I",2,IF(DV66="B",4,IF(DV66="E",5))))</f>
        <v>4</v>
      </c>
      <c r="DX66" s="38" t="s">
        <v>9</v>
      </c>
      <c r="DY66" s="38">
        <f>IF(DX66="M",0,IF(DX66="I",2,IF(DX66="B",4,IF(DX66="E",5))))</f>
        <v>4</v>
      </c>
      <c r="DZ66" s="38" t="s">
        <v>9</v>
      </c>
      <c r="EA66" s="38">
        <f>IF(DZ66="M",0,IF(DZ66="I",2,IF(DZ66="B",4,IF(DZ66="E",5))))</f>
        <v>4</v>
      </c>
      <c r="EB66" s="38" t="s">
        <v>9</v>
      </c>
      <c r="EC66" s="38">
        <f>IF(EB66="M",0,IF(EB66="I",2,IF(EB66="B",4,IF(EB66="E",5))))</f>
        <v>4</v>
      </c>
      <c r="ED66" s="38" t="s">
        <v>9</v>
      </c>
      <c r="EE66" s="38">
        <f>IF(ED66="M",0,IF(ED66="I",2,IF(ED66="B",4,IF(ED66="E",5))))</f>
        <v>4</v>
      </c>
      <c r="EF66" s="38" t="s">
        <v>8</v>
      </c>
      <c r="EG66" s="38">
        <f>IF(EF66="M",0,IF(EF66="I",2,IF(EF66="B",4,IF(EF66="E",5))))</f>
        <v>2</v>
      </c>
      <c r="EH66" s="38" t="s">
        <v>8</v>
      </c>
      <c r="EI66" s="38">
        <f>IF(EH66="M",0,IF(EH66="I",2,IF(EH66="B",4,IF(EH66="E",5))))</f>
        <v>2</v>
      </c>
      <c r="EJ66" s="38" t="s">
        <v>8</v>
      </c>
      <c r="EK66" s="38">
        <f>IF(EJ66="M",0,IF(EJ66="I",2,IF(EJ66="B",4,IF(EJ66="E",5))))</f>
        <v>2</v>
      </c>
      <c r="EL66" s="38" t="s">
        <v>8</v>
      </c>
      <c r="EM66" s="38">
        <f>IF(EL66="M",0,IF(EL66="I",2,IF(EL66="B",4,IF(EL66="E",5))))</f>
        <v>2</v>
      </c>
      <c r="EN66" s="38" t="s">
        <v>8</v>
      </c>
      <c r="EO66" s="38">
        <f>IF(EN66="M",0,IF(EN66="I",2,IF(EN66="B",4,IF(EN66="E",5))))</f>
        <v>2</v>
      </c>
      <c r="EP66" s="38" t="s">
        <v>8</v>
      </c>
      <c r="EQ66" s="38">
        <f>IF(EP66="M",0,IF(EP66="I",2,IF(EP66="B",4,IF(EP66="E",5))))</f>
        <v>2</v>
      </c>
      <c r="ER66" s="98">
        <f>+SUM(F66:EQ66)</f>
        <v>236</v>
      </c>
      <c r="ES66" s="52">
        <f>+ER66/$EV$1</f>
        <v>0.6647887323943662</v>
      </c>
      <c r="ET66" s="38" t="str">
        <f>IF(ES66&gt;60%,"Autonome","Non Autonome")</f>
        <v>Autonome</v>
      </c>
      <c r="EU66" s="5" t="str">
        <f>1&amp;"/"&amp;MONTH(D66)&amp;"/"&amp;YEAR(D66)</f>
        <v>1/6/2018</v>
      </c>
    </row>
    <row r="67" spans="1:151" ht="15.75" thickBot="1" x14ac:dyDescent="0.3">
      <c r="A67" s="35" t="s">
        <v>5</v>
      </c>
      <c r="B67" s="35" t="s">
        <v>102</v>
      </c>
      <c r="C67" s="35" t="s">
        <v>11</v>
      </c>
      <c r="D67" s="96">
        <v>43277</v>
      </c>
      <c r="E67" s="35" t="s">
        <v>12</v>
      </c>
      <c r="F67" s="38" t="s">
        <v>9</v>
      </c>
      <c r="G67" s="38">
        <f>IF(F67="M",0,IF(F67="I",2,IF(F67="B",4,IF(F67="E",5))))</f>
        <v>4</v>
      </c>
      <c r="H67" s="38" t="s">
        <v>9</v>
      </c>
      <c r="I67" s="38">
        <f>IF(H67="M",0,IF(H67="I",2,IF(H67="B",4,IF(H67="E",5))))</f>
        <v>4</v>
      </c>
      <c r="J67" s="38" t="s">
        <v>8</v>
      </c>
      <c r="K67" s="38">
        <f>IF(J67="M",0,IF(J67="I",2,IF(J67="B",4,IF(J67="E",5))))</f>
        <v>2</v>
      </c>
      <c r="L67" s="38" t="s">
        <v>9</v>
      </c>
      <c r="M67" s="38">
        <f>IF(L67="M",0,IF(L67="I",2,IF(L67="B",4,IF(L67="E",5))))</f>
        <v>4</v>
      </c>
      <c r="N67" s="38" t="s">
        <v>8</v>
      </c>
      <c r="O67" s="38">
        <f>IF(N67="M",0,IF(N67="I",2,IF(N67="B",4,IF(N67="E",5))))</f>
        <v>2</v>
      </c>
      <c r="P67" s="38" t="s">
        <v>8</v>
      </c>
      <c r="Q67" s="38">
        <f>IF(P67="M",0,IF(P67="I",2,IF(P67="B",4,IF(P67="E",5))))</f>
        <v>2</v>
      </c>
      <c r="R67" s="38" t="s">
        <v>9</v>
      </c>
      <c r="S67" s="38">
        <f>IF(R67="M",0,IF(R67="I",2,IF(R67="B",4,IF(R67="E",5))))</f>
        <v>4</v>
      </c>
      <c r="T67" s="38" t="s">
        <v>8</v>
      </c>
      <c r="U67" s="38">
        <f>IF(T67="M",0,IF(T67="I",2,IF(T67="B",4,IF(T67="E",5))))</f>
        <v>2</v>
      </c>
      <c r="V67" s="38" t="s">
        <v>9</v>
      </c>
      <c r="W67" s="38">
        <f>IF(V67="M",0,IF(V67="I",2,IF(V67="B",4,IF(V67="E",5))))</f>
        <v>4</v>
      </c>
      <c r="X67" s="38" t="s">
        <v>9</v>
      </c>
      <c r="Y67" s="38">
        <f>IF(X67="M",0,IF(X67="I",2,IF(X67="B",4,IF(X67="E",5))))</f>
        <v>4</v>
      </c>
      <c r="Z67" s="38" t="s">
        <v>9</v>
      </c>
      <c r="AA67" s="38">
        <f>IF(Z67="M",0,IF(Z67="I",2,IF(Z67="B",4,IF(Z67="E",5))))</f>
        <v>4</v>
      </c>
      <c r="AB67" s="38" t="s">
        <v>9</v>
      </c>
      <c r="AC67" s="38">
        <f>IF(AB67="M",0,IF(AB67="I",2,IF(AB67="B",4,IF(AB67="E",5))))</f>
        <v>4</v>
      </c>
      <c r="AD67" s="38" t="s">
        <v>9</v>
      </c>
      <c r="AE67" s="38">
        <f>IF(AD67="M",0,IF(AD67="I",2,IF(AD67="B",4,IF(AD67="E",5))))</f>
        <v>4</v>
      </c>
      <c r="AF67" s="38" t="s">
        <v>9</v>
      </c>
      <c r="AG67" s="38">
        <f>IF(AF67="M",0,IF(AF67="I",2,IF(AF67="B",4,IF(AF67="E",5))))</f>
        <v>4</v>
      </c>
      <c r="AH67" s="38" t="s">
        <v>9</v>
      </c>
      <c r="AI67" s="38">
        <f>IF(AH67="M",0,IF(AH67="I",2,IF(AH67="B",4,IF(AH67="E",5))))</f>
        <v>4</v>
      </c>
      <c r="AJ67" s="38" t="s">
        <v>9</v>
      </c>
      <c r="AK67" s="38">
        <f>IF(AJ67="M",0,IF(AJ67="I",2,IF(AJ67="B",4,IF(AJ67="E",5))))</f>
        <v>4</v>
      </c>
      <c r="AL67" s="38" t="s">
        <v>7</v>
      </c>
      <c r="AM67" s="38">
        <f>IF(AL67="M",0,IF(AL67="I",2,IF(AL67="B",4,IF(AL67="E",5))))</f>
        <v>0</v>
      </c>
      <c r="AN67" s="38" t="s">
        <v>8</v>
      </c>
      <c r="AO67" s="38">
        <f>IF(AN67="M",0,IF(AN67="I",2,IF(AN67="B",4,IF(AN67="E",5))))</f>
        <v>2</v>
      </c>
      <c r="AP67" s="38" t="s">
        <v>9</v>
      </c>
      <c r="AQ67" s="38">
        <f>IF(AP67="M",0,IF(AP67="I",2,IF(AP67="B",4,IF(AP67="E",5))))</f>
        <v>4</v>
      </c>
      <c r="AR67" s="38" t="s">
        <v>9</v>
      </c>
      <c r="AS67" s="38">
        <f>IF(AR67="M",0,IF(AR67="I",2,IF(AR67="B",4,IF(AR67="E",5))))</f>
        <v>4</v>
      </c>
      <c r="AT67" s="38" t="s">
        <v>9</v>
      </c>
      <c r="AU67" s="38">
        <f>IF(AT67="M",0,IF(AT67="I",2,IF(AT67="B",4,IF(AT67="E",5))))</f>
        <v>4</v>
      </c>
      <c r="AV67" s="38" t="s">
        <v>9</v>
      </c>
      <c r="AW67" s="38">
        <f>IF(AV67="M",0,IF(AV67="I",2,IF(AV67="B",4,IF(AV67="E",5))))</f>
        <v>4</v>
      </c>
      <c r="AX67" s="38" t="s">
        <v>8</v>
      </c>
      <c r="AY67" s="38">
        <f>IF(AX67="M",0,IF(AX67="I",2,IF(AX67="B",4,IF(AX67="E",5))))</f>
        <v>2</v>
      </c>
      <c r="AZ67" s="38" t="s">
        <v>9</v>
      </c>
      <c r="BA67" s="38">
        <f>IF(AZ67="M",0,IF(AZ67="I",2,IF(AZ67="B",4,IF(AZ67="E",5))))</f>
        <v>4</v>
      </c>
      <c r="BB67" s="38" t="s">
        <v>9</v>
      </c>
      <c r="BC67" s="38">
        <f>IF(BB67="M",0,IF(BB67="I",2,IF(BB67="B",4,IF(BB67="E",5))))</f>
        <v>4</v>
      </c>
      <c r="BD67" s="38" t="s">
        <v>9</v>
      </c>
      <c r="BE67" s="38">
        <f>IF(BD67="M",0,IF(BD67="I",2,IF(BD67="B",4,IF(BD67="E",5))))</f>
        <v>4</v>
      </c>
      <c r="BF67" s="38" t="s">
        <v>9</v>
      </c>
      <c r="BG67" s="38">
        <f>IF(BF67="M",0,IF(BF67="I",2,IF(BF67="B",4,IF(BF67="E",5))))</f>
        <v>4</v>
      </c>
      <c r="BH67" s="38" t="s">
        <v>9</v>
      </c>
      <c r="BI67" s="38">
        <f>IF(BH67="M",0,IF(BH67="I",2,IF(BH67="B",4,IF(BH67="E",5))))</f>
        <v>4</v>
      </c>
      <c r="BJ67" s="38" t="s">
        <v>9</v>
      </c>
      <c r="BK67" s="38">
        <f>IF(BJ67="M",0,IF(BJ67="I",2,IF(BJ67="B",4,IF(BJ67="E",5))))</f>
        <v>4</v>
      </c>
      <c r="BL67" s="38" t="s">
        <v>9</v>
      </c>
      <c r="BM67" s="38">
        <f>IF(BL67="M",0,IF(BL67="I",2,IF(BL67="B",4,IF(BL67="E",5))))</f>
        <v>4</v>
      </c>
      <c r="BN67" s="38" t="s">
        <v>9</v>
      </c>
      <c r="BO67" s="38">
        <f>IF(BN67="M",0,IF(BN67="I",2,IF(BN67="B",4,IF(BN67="E",5))))</f>
        <v>4</v>
      </c>
      <c r="BP67" s="38" t="s">
        <v>8</v>
      </c>
      <c r="BQ67" s="38">
        <f>IF(BP67="M",0,IF(BP67="I",2,IF(BP67="B",4,IF(BP67="E",5))))</f>
        <v>2</v>
      </c>
      <c r="BR67" s="38" t="s">
        <v>8</v>
      </c>
      <c r="BS67" s="38">
        <f>IF(BR67="M",0,IF(BR67="I",2,IF(BR67="B",4,IF(BR67="E",5))))</f>
        <v>2</v>
      </c>
      <c r="BT67" s="38" t="s">
        <v>8</v>
      </c>
      <c r="BU67" s="38">
        <f>IF(BT67="M",0,IF(BT67="I",2,IF(BT67="B",4,IF(BT67="E",5))))</f>
        <v>2</v>
      </c>
      <c r="BV67" s="38" t="s">
        <v>9</v>
      </c>
      <c r="BW67" s="38">
        <f>IF(BV67="M",0,IF(BV67="I",2,IF(BV67="B",4,IF(BV67="E",5))))</f>
        <v>4</v>
      </c>
      <c r="BX67" s="38" t="s">
        <v>9</v>
      </c>
      <c r="BY67" s="38">
        <f>IF(BX67="M",0,IF(BX67="I",2,IF(BX67="B",4,IF(BX67="E",5))))</f>
        <v>4</v>
      </c>
      <c r="BZ67" s="38" t="s">
        <v>9</v>
      </c>
      <c r="CA67" s="38">
        <f>IF(BZ67="M",0,IF(BZ67="I",2,IF(BZ67="B",4,IF(BZ67="E",5))))</f>
        <v>4</v>
      </c>
      <c r="CB67" s="38" t="s">
        <v>9</v>
      </c>
      <c r="CC67" s="38">
        <f>IF(CB67="M",0,IF(CB67="I",2,IF(CB67="B",4,IF(CB67="E",5))))</f>
        <v>4</v>
      </c>
      <c r="CD67" s="38" t="s">
        <v>8</v>
      </c>
      <c r="CE67" s="38">
        <f>IF(CD67="M",0,IF(CD67="I",2,IF(CD67="B",4,IF(CD67="E",5))))</f>
        <v>2</v>
      </c>
      <c r="CF67" s="38" t="s">
        <v>8</v>
      </c>
      <c r="CG67" s="38">
        <f>IF(CF67="M",0,IF(CF67="I",2,IF(CF67="B",4,IF(CF67="E",5))))</f>
        <v>2</v>
      </c>
      <c r="CH67" s="38" t="s">
        <v>8</v>
      </c>
      <c r="CI67" s="38">
        <f>IF(CH67="M",0,IF(CH67="I",2,IF(CH67="B",4,IF(CH67="E",5))))</f>
        <v>2</v>
      </c>
      <c r="CJ67" s="38" t="s">
        <v>9</v>
      </c>
      <c r="CK67" s="38">
        <f>IF(CJ67="M",0,IF(CJ67="I",2,IF(CJ67="B",4,IF(CJ67="E",5))))</f>
        <v>4</v>
      </c>
      <c r="CL67" s="38" t="s">
        <v>8</v>
      </c>
      <c r="CM67" s="38">
        <f>IF(CL67="M",0,IF(CL67="I",2,IF(CL67="B",4,IF(CL67="E",5))))</f>
        <v>2</v>
      </c>
      <c r="CN67" s="38" t="s">
        <v>9</v>
      </c>
      <c r="CO67" s="38">
        <f>IF(CN67="M",0,IF(CN67="I",2,IF(CN67="B",4,IF(CN67="E",5))))</f>
        <v>4</v>
      </c>
      <c r="CP67" s="38" t="s">
        <v>9</v>
      </c>
      <c r="CQ67" s="38">
        <f>IF(CP67="M",0,IF(CP67="I",2,IF(CP67="B",4,IF(CP67="E",5))))</f>
        <v>4</v>
      </c>
      <c r="CR67" s="38" t="s">
        <v>9</v>
      </c>
      <c r="CS67" s="38">
        <f>IF(CR67="M",0,IF(CR67="I",2,IF(CR67="B",4,IF(CR67="E",5))))</f>
        <v>4</v>
      </c>
      <c r="CT67" s="38" t="s">
        <v>9</v>
      </c>
      <c r="CU67" s="38">
        <f>IF(CT67="M",0,IF(CT67="I",2,IF(CT67="B",4,IF(CT67="E",5))))</f>
        <v>4</v>
      </c>
      <c r="CV67" s="38" t="s">
        <v>9</v>
      </c>
      <c r="CW67" s="38">
        <f>IF(CV67="M",0,IF(CV67="I",2,IF(CV67="B",4,IF(CV67="E",5))))</f>
        <v>4</v>
      </c>
      <c r="CX67" s="38" t="s">
        <v>9</v>
      </c>
      <c r="CY67" s="38">
        <f>IF(CX67="M",0,IF(CX67="I",2,IF(CX67="B",4,IF(CX67="E",5))))</f>
        <v>4</v>
      </c>
      <c r="CZ67" s="38" t="s">
        <v>9</v>
      </c>
      <c r="DA67" s="38">
        <f>IF(CZ67="M",0,IF(CZ67="I",2,IF(CZ67="B",4,IF(CZ67="E",5))))</f>
        <v>4</v>
      </c>
      <c r="DB67" s="38" t="s">
        <v>9</v>
      </c>
      <c r="DC67" s="38">
        <f>IF(DB67="M",0,IF(DB67="I",2,IF(DB67="B",4,IF(DB67="E",5))))</f>
        <v>4</v>
      </c>
      <c r="DD67" s="38" t="s">
        <v>9</v>
      </c>
      <c r="DE67" s="38">
        <f>IF(DD67="M",0,IF(DD67="I",2,IF(DD67="B",4,IF(DD67="E",5))))</f>
        <v>4</v>
      </c>
      <c r="DF67" s="38" t="s">
        <v>9</v>
      </c>
      <c r="DG67" s="38">
        <f>IF(DF67="M",0,IF(DF67="I",2,IF(DF67="B",4,IF(DF67="E",5))))</f>
        <v>4</v>
      </c>
      <c r="DH67" s="38" t="s">
        <v>7</v>
      </c>
      <c r="DI67" s="38">
        <f>IF(DH67="M",0,IF(DH67="I",2,IF(DH67="B",4,IF(DH67="E",5))))</f>
        <v>0</v>
      </c>
      <c r="DJ67" s="38" t="s">
        <v>8</v>
      </c>
      <c r="DK67" s="38">
        <f>IF(DJ67="M",0,IF(DJ67="I",2,IF(DJ67="B",4,IF(DJ67="E",5))))</f>
        <v>2</v>
      </c>
      <c r="DL67" s="38" t="s">
        <v>8</v>
      </c>
      <c r="DM67" s="38">
        <f>IF(DL67="M",0,IF(DL67="I",2,IF(DL67="B",4,IF(DL67="E",5))))</f>
        <v>2</v>
      </c>
      <c r="DN67" s="38" t="s">
        <v>8</v>
      </c>
      <c r="DO67" s="38">
        <f>IF(DN67="M",0,IF(DN67="I",2,IF(DN67="B",4,IF(DN67="E",5))))</f>
        <v>2</v>
      </c>
      <c r="DP67" s="38" t="s">
        <v>8</v>
      </c>
      <c r="DQ67" s="38">
        <f>IF(DP67="M",0,IF(DP67="I",2,IF(DP67="B",4,IF(DP67="E",5))))</f>
        <v>2</v>
      </c>
      <c r="DR67" s="38" t="s">
        <v>9</v>
      </c>
      <c r="DS67" s="38">
        <f>IF(DR67="M",0,IF(DR67="I",2,IF(DR67="B",4,IF(DR67="E",5))))</f>
        <v>4</v>
      </c>
      <c r="DT67" s="38" t="s">
        <v>7</v>
      </c>
      <c r="DU67" s="38">
        <f>IF(DT67="M",0,IF(DT67="I",2,IF(DT67="B",4,IF(DT67="E",5))))</f>
        <v>0</v>
      </c>
      <c r="DV67" s="38" t="s">
        <v>9</v>
      </c>
      <c r="DW67" s="38">
        <f>IF(DV67="M",0,IF(DV67="I",2,IF(DV67="B",4,IF(DV67="E",5))))</f>
        <v>4</v>
      </c>
      <c r="DX67" s="38" t="s">
        <v>9</v>
      </c>
      <c r="DY67" s="38">
        <f>IF(DX67="M",0,IF(DX67="I",2,IF(DX67="B",4,IF(DX67="E",5))))</f>
        <v>4</v>
      </c>
      <c r="DZ67" s="38" t="s">
        <v>9</v>
      </c>
      <c r="EA67" s="38">
        <f>IF(DZ67="M",0,IF(DZ67="I",2,IF(DZ67="B",4,IF(DZ67="E",5))))</f>
        <v>4</v>
      </c>
      <c r="EB67" s="38" t="s">
        <v>9</v>
      </c>
      <c r="EC67" s="38">
        <f>IF(EB67="M",0,IF(EB67="I",2,IF(EB67="B",4,IF(EB67="E",5))))</f>
        <v>4</v>
      </c>
      <c r="ED67" s="38" t="s">
        <v>9</v>
      </c>
      <c r="EE67" s="38">
        <f>IF(ED67="M",0,IF(ED67="I",2,IF(ED67="B",4,IF(ED67="E",5))))</f>
        <v>4</v>
      </c>
      <c r="EF67" s="38" t="s">
        <v>8</v>
      </c>
      <c r="EG67" s="38">
        <f>IF(EF67="M",0,IF(EF67="I",2,IF(EF67="B",4,IF(EF67="E",5))))</f>
        <v>2</v>
      </c>
      <c r="EH67" s="38" t="s">
        <v>7</v>
      </c>
      <c r="EI67" s="38">
        <f>IF(EH67="M",0,IF(EH67="I",2,IF(EH67="B",4,IF(EH67="E",5))))</f>
        <v>0</v>
      </c>
      <c r="EJ67" s="38" t="s">
        <v>8</v>
      </c>
      <c r="EK67" s="38">
        <f>IF(EJ67="M",0,IF(EJ67="I",2,IF(EJ67="B",4,IF(EJ67="E",5))))</f>
        <v>2</v>
      </c>
      <c r="EL67" s="38" t="s">
        <v>8</v>
      </c>
      <c r="EM67" s="38">
        <f>IF(EL67="M",0,IF(EL67="I",2,IF(EL67="B",4,IF(EL67="E",5))))</f>
        <v>2</v>
      </c>
      <c r="EN67" s="38" t="s">
        <v>8</v>
      </c>
      <c r="EO67" s="38">
        <f>IF(EN67="M",0,IF(EN67="I",2,IF(EN67="B",4,IF(EN67="E",5))))</f>
        <v>2</v>
      </c>
      <c r="EP67" s="38" t="s">
        <v>8</v>
      </c>
      <c r="EQ67" s="38">
        <f>IF(EP67="M",0,IF(EP67="I",2,IF(EP67="B",4,IF(EP67="E",5))))</f>
        <v>2</v>
      </c>
      <c r="ER67" s="98">
        <f>+SUM(F67:EQ67)</f>
        <v>224</v>
      </c>
      <c r="ES67" s="52">
        <f>+ER67/$EV$1</f>
        <v>0.63098591549295779</v>
      </c>
      <c r="ET67" s="38" t="str">
        <f>IF(ES67&gt;60%,"Autonome","Non Autonome")</f>
        <v>Autonome</v>
      </c>
      <c r="EU67" s="5" t="str">
        <f>1&amp;"/"&amp;MONTH(D67)&amp;"/"&amp;YEAR(D67)</f>
        <v>1/6/2018</v>
      </c>
    </row>
    <row r="68" spans="1:151" ht="15.75" thickBot="1" x14ac:dyDescent="0.3">
      <c r="A68" s="35" t="s">
        <v>5</v>
      </c>
      <c r="B68" s="35" t="s">
        <v>103</v>
      </c>
      <c r="C68" s="35" t="s">
        <v>104</v>
      </c>
      <c r="D68" s="96">
        <v>43277</v>
      </c>
      <c r="E68" s="35" t="s">
        <v>12</v>
      </c>
      <c r="F68" s="38" t="s">
        <v>9</v>
      </c>
      <c r="G68" s="38">
        <f>IF(F68="M",0,IF(F68="I",2,IF(F68="B",4,IF(F68="E",5))))</f>
        <v>4</v>
      </c>
      <c r="H68" s="38" t="s">
        <v>8</v>
      </c>
      <c r="I68" s="38">
        <f>IF(H68="M",0,IF(H68="I",2,IF(H68="B",4,IF(H68="E",5))))</f>
        <v>2</v>
      </c>
      <c r="J68" s="38" t="s">
        <v>8</v>
      </c>
      <c r="K68" s="38">
        <f>IF(J68="M",0,IF(J68="I",2,IF(J68="B",4,IF(J68="E",5))))</f>
        <v>2</v>
      </c>
      <c r="L68" s="38" t="s">
        <v>8</v>
      </c>
      <c r="M68" s="38">
        <f>IF(L68="M",0,IF(L68="I",2,IF(L68="B",4,IF(L68="E",5))))</f>
        <v>2</v>
      </c>
      <c r="N68" s="38" t="s">
        <v>9</v>
      </c>
      <c r="O68" s="38">
        <f>IF(N68="M",0,IF(N68="I",2,IF(N68="B",4,IF(N68="E",5))))</f>
        <v>4</v>
      </c>
      <c r="P68" s="38" t="s">
        <v>9</v>
      </c>
      <c r="Q68" s="38">
        <f>IF(P68="M",0,IF(P68="I",2,IF(P68="B",4,IF(P68="E",5))))</f>
        <v>4</v>
      </c>
      <c r="R68" s="38" t="s">
        <v>9</v>
      </c>
      <c r="S68" s="38">
        <f>IF(R68="M",0,IF(R68="I",2,IF(R68="B",4,IF(R68="E",5))))</f>
        <v>4</v>
      </c>
      <c r="T68" s="38" t="s">
        <v>7</v>
      </c>
      <c r="U68" s="38">
        <f>IF(T68="M",0,IF(T68="I",2,IF(T68="B",4,IF(T68="E",5))))</f>
        <v>0</v>
      </c>
      <c r="V68" s="38" t="s">
        <v>9</v>
      </c>
      <c r="W68" s="38">
        <f>IF(V68="M",0,IF(V68="I",2,IF(V68="B",4,IF(V68="E",5))))</f>
        <v>4</v>
      </c>
      <c r="X68" s="38" t="s">
        <v>7</v>
      </c>
      <c r="Y68" s="38">
        <f>IF(X68="M",0,IF(X68="I",2,IF(X68="B",4,IF(X68="E",5))))</f>
        <v>0</v>
      </c>
      <c r="Z68" s="38" t="s">
        <v>7</v>
      </c>
      <c r="AA68" s="38">
        <f>IF(Z68="M",0,IF(Z68="I",2,IF(Z68="B",4,IF(Z68="E",5))))</f>
        <v>0</v>
      </c>
      <c r="AB68" s="38" t="s">
        <v>7</v>
      </c>
      <c r="AC68" s="38">
        <f>IF(AB68="M",0,IF(AB68="I",2,IF(AB68="B",4,IF(AB68="E",5))))</f>
        <v>0</v>
      </c>
      <c r="AD68" s="38" t="s">
        <v>7</v>
      </c>
      <c r="AE68" s="38">
        <f>IF(AD68="M",0,IF(AD68="I",2,IF(AD68="B",4,IF(AD68="E",5))))</f>
        <v>0</v>
      </c>
      <c r="AF68" s="38" t="s">
        <v>8</v>
      </c>
      <c r="AG68" s="38">
        <f>IF(AF68="M",0,IF(AF68="I",2,IF(AF68="B",4,IF(AF68="E",5))))</f>
        <v>2</v>
      </c>
      <c r="AH68" s="38" t="s">
        <v>9</v>
      </c>
      <c r="AI68" s="38">
        <f>IF(AH68="M",0,IF(AH68="I",2,IF(AH68="B",4,IF(AH68="E",5))))</f>
        <v>4</v>
      </c>
      <c r="AJ68" s="38" t="s">
        <v>9</v>
      </c>
      <c r="AK68" s="38">
        <f>IF(AJ68="M",0,IF(AJ68="I",2,IF(AJ68="B",4,IF(AJ68="E",5))))</f>
        <v>4</v>
      </c>
      <c r="AL68" s="38" t="s">
        <v>9</v>
      </c>
      <c r="AM68" s="38">
        <f>IF(AL68="M",0,IF(AL68="I",2,IF(AL68="B",4,IF(AL68="E",5))))</f>
        <v>4</v>
      </c>
      <c r="AN68" s="38" t="s">
        <v>7</v>
      </c>
      <c r="AO68" s="38">
        <f>IF(AN68="M",0,IF(AN68="I",2,IF(AN68="B",4,IF(AN68="E",5))))</f>
        <v>0</v>
      </c>
      <c r="AP68" s="38" t="s">
        <v>9</v>
      </c>
      <c r="AQ68" s="38">
        <f>IF(AP68="M",0,IF(AP68="I",2,IF(AP68="B",4,IF(AP68="E",5))))</f>
        <v>4</v>
      </c>
      <c r="AR68" s="38" t="s">
        <v>9</v>
      </c>
      <c r="AS68" s="38">
        <f>IF(AR68="M",0,IF(AR68="I",2,IF(AR68="B",4,IF(AR68="E",5))))</f>
        <v>4</v>
      </c>
      <c r="AT68" s="38" t="s">
        <v>9</v>
      </c>
      <c r="AU68" s="38">
        <f>IF(AT68="M",0,IF(AT68="I",2,IF(AT68="B",4,IF(AT68="E",5))))</f>
        <v>4</v>
      </c>
      <c r="AV68" s="38" t="s">
        <v>8</v>
      </c>
      <c r="AW68" s="38">
        <f>IF(AV68="M",0,IF(AV68="I",2,IF(AV68="B",4,IF(AV68="E",5))))</f>
        <v>2</v>
      </c>
      <c r="AX68" s="38" t="s">
        <v>8</v>
      </c>
      <c r="AY68" s="38">
        <f>IF(AX68="M",0,IF(AX68="I",2,IF(AX68="B",4,IF(AX68="E",5))))</f>
        <v>2</v>
      </c>
      <c r="AZ68" s="38" t="s">
        <v>8</v>
      </c>
      <c r="BA68" s="38">
        <f>IF(AZ68="M",0,IF(AZ68="I",2,IF(AZ68="B",4,IF(AZ68="E",5))))</f>
        <v>2</v>
      </c>
      <c r="BB68" s="38" t="s">
        <v>8</v>
      </c>
      <c r="BC68" s="38">
        <f>IF(BB68="M",0,IF(BB68="I",2,IF(BB68="B",4,IF(BB68="E",5))))</f>
        <v>2</v>
      </c>
      <c r="BD68" s="38" t="s">
        <v>8</v>
      </c>
      <c r="BE68" s="38">
        <f>IF(BD68="M",0,IF(BD68="I",2,IF(BD68="B",4,IF(BD68="E",5))))</f>
        <v>2</v>
      </c>
      <c r="BF68" s="38" t="s">
        <v>8</v>
      </c>
      <c r="BG68" s="38">
        <f>IF(BF68="M",0,IF(BF68="I",2,IF(BF68="B",4,IF(BF68="E",5))))</f>
        <v>2</v>
      </c>
      <c r="BH68" s="38" t="s">
        <v>9</v>
      </c>
      <c r="BI68" s="38">
        <f>IF(BH68="M",0,IF(BH68="I",2,IF(BH68="B",4,IF(BH68="E",5))))</f>
        <v>4</v>
      </c>
      <c r="BJ68" s="38" t="s">
        <v>8</v>
      </c>
      <c r="BK68" s="38">
        <f>IF(BJ68="M",0,IF(BJ68="I",2,IF(BJ68="B",4,IF(BJ68="E",5))))</f>
        <v>2</v>
      </c>
      <c r="BL68" s="38" t="s">
        <v>9</v>
      </c>
      <c r="BM68" s="38">
        <f>IF(BL68="M",0,IF(BL68="I",2,IF(BL68="B",4,IF(BL68="E",5))))</f>
        <v>4</v>
      </c>
      <c r="BN68" s="38" t="s">
        <v>8</v>
      </c>
      <c r="BO68" s="38">
        <f>IF(BN68="M",0,IF(BN68="I",2,IF(BN68="B",4,IF(BN68="E",5))))</f>
        <v>2</v>
      </c>
      <c r="BP68" s="38" t="s">
        <v>7</v>
      </c>
      <c r="BQ68" s="38">
        <f>IF(BP68="M",0,IF(BP68="I",2,IF(BP68="B",4,IF(BP68="E",5))))</f>
        <v>0</v>
      </c>
      <c r="BR68" s="38" t="s">
        <v>7</v>
      </c>
      <c r="BS68" s="38">
        <f>IF(BR68="M",0,IF(BR68="I",2,IF(BR68="B",4,IF(BR68="E",5))))</f>
        <v>0</v>
      </c>
      <c r="BT68" s="38" t="s">
        <v>8</v>
      </c>
      <c r="BU68" s="38">
        <f>IF(BT68="M",0,IF(BT68="I",2,IF(BT68="B",4,IF(BT68="E",5))))</f>
        <v>2</v>
      </c>
      <c r="BV68" s="38" t="s">
        <v>8</v>
      </c>
      <c r="BW68" s="38">
        <f>IF(BV68="M",0,IF(BV68="I",2,IF(BV68="B",4,IF(BV68="E",5))))</f>
        <v>2</v>
      </c>
      <c r="BX68" s="38" t="s">
        <v>9</v>
      </c>
      <c r="BY68" s="38">
        <f>IF(BX68="M",0,IF(BX68="I",2,IF(BX68="B",4,IF(BX68="E",5))))</f>
        <v>4</v>
      </c>
      <c r="BZ68" s="38" t="s">
        <v>9</v>
      </c>
      <c r="CA68" s="38">
        <f>IF(BZ68="M",0,IF(BZ68="I",2,IF(BZ68="B",4,IF(BZ68="E",5))))</f>
        <v>4</v>
      </c>
      <c r="CB68" s="38" t="s">
        <v>9</v>
      </c>
      <c r="CC68" s="38">
        <f>IF(CB68="M",0,IF(CB68="I",2,IF(CB68="B",4,IF(CB68="E",5))))</f>
        <v>4</v>
      </c>
      <c r="CD68" s="38" t="s">
        <v>9</v>
      </c>
      <c r="CE68" s="38">
        <f>IF(CD68="M",0,IF(CD68="I",2,IF(CD68="B",4,IF(CD68="E",5))))</f>
        <v>4</v>
      </c>
      <c r="CF68" s="38" t="s">
        <v>8</v>
      </c>
      <c r="CG68" s="38">
        <f>IF(CF68="M",0,IF(CF68="I",2,IF(CF68="B",4,IF(CF68="E",5))))</f>
        <v>2</v>
      </c>
      <c r="CH68" s="38" t="s">
        <v>7</v>
      </c>
      <c r="CI68" s="38">
        <f>IF(CH68="M",0,IF(CH68="I",2,IF(CH68="B",4,IF(CH68="E",5))))</f>
        <v>0</v>
      </c>
      <c r="CJ68" s="38" t="s">
        <v>9</v>
      </c>
      <c r="CK68" s="38">
        <f>IF(CJ68="M",0,IF(CJ68="I",2,IF(CJ68="B",4,IF(CJ68="E",5))))</f>
        <v>4</v>
      </c>
      <c r="CL68" s="38" t="s">
        <v>7</v>
      </c>
      <c r="CM68" s="38">
        <f>IF(CL68="M",0,IF(CL68="I",2,IF(CL68="B",4,IF(CL68="E",5))))</f>
        <v>0</v>
      </c>
      <c r="CN68" s="38" t="s">
        <v>8</v>
      </c>
      <c r="CO68" s="38">
        <f>IF(CN68="M",0,IF(CN68="I",2,IF(CN68="B",4,IF(CN68="E",5))))</f>
        <v>2</v>
      </c>
      <c r="CP68" s="38" t="s">
        <v>8</v>
      </c>
      <c r="CQ68" s="38">
        <f>IF(CP68="M",0,IF(CP68="I",2,IF(CP68="B",4,IF(CP68="E",5))))</f>
        <v>2</v>
      </c>
      <c r="CR68" s="38" t="s">
        <v>8</v>
      </c>
      <c r="CS68" s="38">
        <f>IF(CR68="M",0,IF(CR68="I",2,IF(CR68="B",4,IF(CR68="E",5))))</f>
        <v>2</v>
      </c>
      <c r="CT68" s="38" t="s">
        <v>7</v>
      </c>
      <c r="CU68" s="38">
        <f>IF(CT68="M",0,IF(CT68="I",2,IF(CT68="B",4,IF(CT68="E",5))))</f>
        <v>0</v>
      </c>
      <c r="CV68" s="38" t="s">
        <v>8</v>
      </c>
      <c r="CW68" s="38">
        <f>IF(CV68="M",0,IF(CV68="I",2,IF(CV68="B",4,IF(CV68="E",5))))</f>
        <v>2</v>
      </c>
      <c r="CX68" s="38" t="s">
        <v>8</v>
      </c>
      <c r="CY68" s="38">
        <f>IF(CX68="M",0,IF(CX68="I",2,IF(CX68="B",4,IF(CX68="E",5))))</f>
        <v>2</v>
      </c>
      <c r="CZ68" s="38" t="s">
        <v>8</v>
      </c>
      <c r="DA68" s="38">
        <f>IF(CZ68="M",0,IF(CZ68="I",2,IF(CZ68="B",4,IF(CZ68="E",5))))</f>
        <v>2</v>
      </c>
      <c r="DB68" s="38" t="s">
        <v>7</v>
      </c>
      <c r="DC68" s="38">
        <f>IF(DB68="M",0,IF(DB68="I",2,IF(DB68="B",4,IF(DB68="E",5))))</f>
        <v>0</v>
      </c>
      <c r="DD68" s="38" t="s">
        <v>7</v>
      </c>
      <c r="DE68" s="38">
        <f>IF(DD68="M",0,IF(DD68="I",2,IF(DD68="B",4,IF(DD68="E",5))))</f>
        <v>0</v>
      </c>
      <c r="DF68" s="38" t="s">
        <v>8</v>
      </c>
      <c r="DG68" s="38">
        <f>IF(DF68="M",0,IF(DF68="I",2,IF(DF68="B",4,IF(DF68="E",5))))</f>
        <v>2</v>
      </c>
      <c r="DH68" s="38" t="s">
        <v>8</v>
      </c>
      <c r="DI68" s="38">
        <f>IF(DH68="M",0,IF(DH68="I",2,IF(DH68="B",4,IF(DH68="E",5))))</f>
        <v>2</v>
      </c>
      <c r="DJ68" s="38" t="s">
        <v>8</v>
      </c>
      <c r="DK68" s="38">
        <f>IF(DJ68="M",0,IF(DJ68="I",2,IF(DJ68="B",4,IF(DJ68="E",5))))</f>
        <v>2</v>
      </c>
      <c r="DL68" s="38" t="s">
        <v>8</v>
      </c>
      <c r="DM68" s="38">
        <f>IF(DL68="M",0,IF(DL68="I",2,IF(DL68="B",4,IF(DL68="E",5))))</f>
        <v>2</v>
      </c>
      <c r="DN68" s="38" t="s">
        <v>8</v>
      </c>
      <c r="DO68" s="38">
        <f>IF(DN68="M",0,IF(DN68="I",2,IF(DN68="B",4,IF(DN68="E",5))))</f>
        <v>2</v>
      </c>
      <c r="DP68" s="38" t="s">
        <v>8</v>
      </c>
      <c r="DQ68" s="38">
        <f>IF(DP68="M",0,IF(DP68="I",2,IF(DP68="B",4,IF(DP68="E",5))))</f>
        <v>2</v>
      </c>
      <c r="DR68" s="38" t="s">
        <v>8</v>
      </c>
      <c r="DS68" s="38">
        <f>IF(DR68="M",0,IF(DR68="I",2,IF(DR68="B",4,IF(DR68="E",5))))</f>
        <v>2</v>
      </c>
      <c r="DT68" s="38" t="s">
        <v>7</v>
      </c>
      <c r="DU68" s="38">
        <f>IF(DT68="M",0,IF(DT68="I",2,IF(DT68="B",4,IF(DT68="E",5))))</f>
        <v>0</v>
      </c>
      <c r="DV68" s="38" t="s">
        <v>8</v>
      </c>
      <c r="DW68" s="38">
        <f>IF(DV68="M",0,IF(DV68="I",2,IF(DV68="B",4,IF(DV68="E",5))))</f>
        <v>2</v>
      </c>
      <c r="DX68" s="38" t="s">
        <v>8</v>
      </c>
      <c r="DY68" s="38">
        <f>IF(DX68="M",0,IF(DX68="I",2,IF(DX68="B",4,IF(DX68="E",5))))</f>
        <v>2</v>
      </c>
      <c r="DZ68" s="38" t="s">
        <v>8</v>
      </c>
      <c r="EA68" s="38">
        <f>IF(DZ68="M",0,IF(DZ68="I",2,IF(DZ68="B",4,IF(DZ68="E",5))))</f>
        <v>2</v>
      </c>
      <c r="EB68" s="38" t="s">
        <v>8</v>
      </c>
      <c r="EC68" s="38">
        <f>IF(EB68="M",0,IF(EB68="I",2,IF(EB68="B",4,IF(EB68="E",5))))</f>
        <v>2</v>
      </c>
      <c r="ED68" s="38" t="s">
        <v>8</v>
      </c>
      <c r="EE68" s="38">
        <f>IF(ED68="M",0,IF(ED68="I",2,IF(ED68="B",4,IF(ED68="E",5))))</f>
        <v>2</v>
      </c>
      <c r="EF68" s="38" t="s">
        <v>9</v>
      </c>
      <c r="EG68" s="38">
        <f>IF(EF68="M",0,IF(EF68="I",2,IF(EF68="B",4,IF(EF68="E",5))))</f>
        <v>4</v>
      </c>
      <c r="EH68" s="38" t="s">
        <v>8</v>
      </c>
      <c r="EI68" s="38">
        <f>IF(EH68="M",0,IF(EH68="I",2,IF(EH68="B",4,IF(EH68="E",5))))</f>
        <v>2</v>
      </c>
      <c r="EJ68" s="38" t="s">
        <v>8</v>
      </c>
      <c r="EK68" s="38">
        <f>IF(EJ68="M",0,IF(EJ68="I",2,IF(EJ68="B",4,IF(EJ68="E",5))))</f>
        <v>2</v>
      </c>
      <c r="EL68" s="38" t="s">
        <v>8</v>
      </c>
      <c r="EM68" s="38">
        <f>IF(EL68="M",0,IF(EL68="I",2,IF(EL68="B",4,IF(EL68="E",5))))</f>
        <v>2</v>
      </c>
      <c r="EN68" s="38" t="s">
        <v>8</v>
      </c>
      <c r="EO68" s="38">
        <f>IF(EN68="M",0,IF(EN68="I",2,IF(EN68="B",4,IF(EN68="E",5))))</f>
        <v>2</v>
      </c>
      <c r="EP68" s="38" t="s">
        <v>8</v>
      </c>
      <c r="EQ68" s="38">
        <f>IF(EP68="M",0,IF(EP68="I",2,IF(EP68="B",4,IF(EP68="E",5))))</f>
        <v>2</v>
      </c>
      <c r="ER68" s="98">
        <f>+SUM(F68:EQ68)</f>
        <v>152</v>
      </c>
      <c r="ES68" s="52">
        <f>+ER68/$EV$1</f>
        <v>0.42816901408450703</v>
      </c>
      <c r="ET68" s="38" t="str">
        <f>IF(ES68&gt;60%,"Autonome","Non Autonome")</f>
        <v>Non Autonome</v>
      </c>
      <c r="EU68" s="5" t="str">
        <f>1&amp;"/"&amp;MONTH(D68)&amp;"/"&amp;YEAR(D68)</f>
        <v>1/6/2018</v>
      </c>
    </row>
    <row r="69" spans="1:151" ht="15.75" thickBot="1" x14ac:dyDescent="0.3">
      <c r="A69" s="35" t="s">
        <v>5</v>
      </c>
      <c r="B69" s="35" t="s">
        <v>213</v>
      </c>
      <c r="C69" s="35" t="s">
        <v>11</v>
      </c>
      <c r="D69" s="96">
        <v>43277</v>
      </c>
      <c r="E69" s="35" t="s">
        <v>12</v>
      </c>
      <c r="F69" s="38" t="s">
        <v>9</v>
      </c>
      <c r="G69" s="38">
        <f>IF(F69="M",0,IF(F69="I",2,IF(F69="B",4,IF(F69="E",5))))</f>
        <v>4</v>
      </c>
      <c r="H69" s="38" t="s">
        <v>9</v>
      </c>
      <c r="I69" s="38">
        <f>IF(H69="M",0,IF(H69="I",2,IF(H69="B",4,IF(H69="E",5))))</f>
        <v>4</v>
      </c>
      <c r="J69" s="38" t="s">
        <v>8</v>
      </c>
      <c r="K69" s="38">
        <f>IF(J69="M",0,IF(J69="I",2,IF(J69="B",4,IF(J69="E",5))))</f>
        <v>2</v>
      </c>
      <c r="L69" s="38" t="s">
        <v>9</v>
      </c>
      <c r="M69" s="38">
        <f>IF(L69="M",0,IF(L69="I",2,IF(L69="B",4,IF(L69="E",5))))</f>
        <v>4</v>
      </c>
      <c r="N69" s="38" t="s">
        <v>7</v>
      </c>
      <c r="O69" s="38">
        <f>IF(N69="M",0,IF(N69="I",2,IF(N69="B",4,IF(N69="E",5))))</f>
        <v>0</v>
      </c>
      <c r="P69" s="38" t="s">
        <v>7</v>
      </c>
      <c r="Q69" s="38">
        <f>IF(P69="M",0,IF(P69="I",2,IF(P69="B",4,IF(P69="E",5))))</f>
        <v>0</v>
      </c>
      <c r="R69" s="38" t="s">
        <v>9</v>
      </c>
      <c r="S69" s="38">
        <f>IF(R69="M",0,IF(R69="I",2,IF(R69="B",4,IF(R69="E",5))))</f>
        <v>4</v>
      </c>
      <c r="T69" s="38" t="s">
        <v>9</v>
      </c>
      <c r="U69" s="38">
        <f>IF(T69="M",0,IF(T69="I",2,IF(T69="B",4,IF(T69="E",5))))</f>
        <v>4</v>
      </c>
      <c r="V69" s="38" t="s">
        <v>8</v>
      </c>
      <c r="W69" s="38">
        <f>IF(V69="M",0,IF(V69="I",2,IF(V69="B",4,IF(V69="E",5))))</f>
        <v>2</v>
      </c>
      <c r="X69" s="38" t="s">
        <v>9</v>
      </c>
      <c r="Y69" s="38">
        <f>IF(X69="M",0,IF(X69="I",2,IF(X69="B",4,IF(X69="E",5))))</f>
        <v>4</v>
      </c>
      <c r="Z69" s="38" t="s">
        <v>9</v>
      </c>
      <c r="AA69" s="38">
        <f>IF(Z69="M",0,IF(Z69="I",2,IF(Z69="B",4,IF(Z69="E",5))))</f>
        <v>4</v>
      </c>
      <c r="AB69" s="38" t="s">
        <v>8</v>
      </c>
      <c r="AC69" s="38">
        <f>IF(AB69="M",0,IF(AB69="I",2,IF(AB69="B",4,IF(AB69="E",5))))</f>
        <v>2</v>
      </c>
      <c r="AD69" s="38" t="s">
        <v>8</v>
      </c>
      <c r="AE69" s="38">
        <f>IF(AD69="M",0,IF(AD69="I",2,IF(AD69="B",4,IF(AD69="E",5))))</f>
        <v>2</v>
      </c>
      <c r="AF69" s="38" t="s">
        <v>9</v>
      </c>
      <c r="AG69" s="38">
        <f>IF(AF69="M",0,IF(AF69="I",2,IF(AF69="B",4,IF(AF69="E",5))))</f>
        <v>4</v>
      </c>
      <c r="AH69" s="38" t="s">
        <v>9</v>
      </c>
      <c r="AI69" s="38">
        <f>IF(AH69="M",0,IF(AH69="I",2,IF(AH69="B",4,IF(AH69="E",5))))</f>
        <v>4</v>
      </c>
      <c r="AJ69" s="38" t="s">
        <v>9</v>
      </c>
      <c r="AK69" s="38">
        <f>IF(AJ69="M",0,IF(AJ69="I",2,IF(AJ69="B",4,IF(AJ69="E",5))))</f>
        <v>4</v>
      </c>
      <c r="AL69" s="38" t="s">
        <v>7</v>
      </c>
      <c r="AM69" s="38">
        <f>IF(AL69="M",0,IF(AL69="I",2,IF(AL69="B",4,IF(AL69="E",5))))</f>
        <v>0</v>
      </c>
      <c r="AN69" s="38" t="s">
        <v>9</v>
      </c>
      <c r="AO69" s="38">
        <f>IF(AN69="M",0,IF(AN69="I",2,IF(AN69="B",4,IF(AN69="E",5))))</f>
        <v>4</v>
      </c>
      <c r="AP69" s="38" t="s">
        <v>9</v>
      </c>
      <c r="AQ69" s="38">
        <f>IF(AP69="M",0,IF(AP69="I",2,IF(AP69="B",4,IF(AP69="E",5))))</f>
        <v>4</v>
      </c>
      <c r="AR69" s="38" t="s">
        <v>9</v>
      </c>
      <c r="AS69" s="38">
        <f>IF(AR69="M",0,IF(AR69="I",2,IF(AR69="B",4,IF(AR69="E",5))))</f>
        <v>4</v>
      </c>
      <c r="AT69" s="38" t="s">
        <v>9</v>
      </c>
      <c r="AU69" s="38">
        <f>IF(AT69="M",0,IF(AT69="I",2,IF(AT69="B",4,IF(AT69="E",5))))</f>
        <v>4</v>
      </c>
      <c r="AV69" s="38" t="s">
        <v>8</v>
      </c>
      <c r="AW69" s="38">
        <f>IF(AV69="M",0,IF(AV69="I",2,IF(AV69="B",4,IF(AV69="E",5))))</f>
        <v>2</v>
      </c>
      <c r="AX69" s="38" t="s">
        <v>9</v>
      </c>
      <c r="AY69" s="38">
        <f>IF(AX69="M",0,IF(AX69="I",2,IF(AX69="B",4,IF(AX69="E",5))))</f>
        <v>4</v>
      </c>
      <c r="AZ69" s="38" t="s">
        <v>9</v>
      </c>
      <c r="BA69" s="38">
        <f>IF(AZ69="M",0,IF(AZ69="I",2,IF(AZ69="B",4,IF(AZ69="E",5))))</f>
        <v>4</v>
      </c>
      <c r="BB69" s="38" t="s">
        <v>9</v>
      </c>
      <c r="BC69" s="38">
        <f>IF(BB69="M",0,IF(BB69="I",2,IF(BB69="B",4,IF(BB69="E",5))))</f>
        <v>4</v>
      </c>
      <c r="BD69" s="38" t="s">
        <v>9</v>
      </c>
      <c r="BE69" s="38">
        <f>IF(BD69="M",0,IF(BD69="I",2,IF(BD69="B",4,IF(BD69="E",5))))</f>
        <v>4</v>
      </c>
      <c r="BF69" s="38" t="s">
        <v>9</v>
      </c>
      <c r="BG69" s="38">
        <f>IF(BF69="M",0,IF(BF69="I",2,IF(BF69="B",4,IF(BF69="E",5))))</f>
        <v>4</v>
      </c>
      <c r="BH69" s="38" t="s">
        <v>9</v>
      </c>
      <c r="BI69" s="38">
        <f>IF(BH69="M",0,IF(BH69="I",2,IF(BH69="B",4,IF(BH69="E",5))))</f>
        <v>4</v>
      </c>
      <c r="BJ69" s="38" t="s">
        <v>9</v>
      </c>
      <c r="BK69" s="38">
        <f>IF(BJ69="M",0,IF(BJ69="I",2,IF(BJ69="B",4,IF(BJ69="E",5))))</f>
        <v>4</v>
      </c>
      <c r="BL69" s="38" t="s">
        <v>9</v>
      </c>
      <c r="BM69" s="38">
        <f>IF(BL69="M",0,IF(BL69="I",2,IF(BL69="B",4,IF(BL69="E",5))))</f>
        <v>4</v>
      </c>
      <c r="BN69" s="38" t="s">
        <v>9</v>
      </c>
      <c r="BO69" s="38">
        <f>IF(BN69="M",0,IF(BN69="I",2,IF(BN69="B",4,IF(BN69="E",5))))</f>
        <v>4</v>
      </c>
      <c r="BP69" s="38" t="s">
        <v>9</v>
      </c>
      <c r="BQ69" s="38">
        <f>IF(BP69="M",0,IF(BP69="I",2,IF(BP69="B",4,IF(BP69="E",5))))</f>
        <v>4</v>
      </c>
      <c r="BR69" s="38" t="s">
        <v>9</v>
      </c>
      <c r="BS69" s="38">
        <f>IF(BR69="M",0,IF(BR69="I",2,IF(BR69="B",4,IF(BR69="E",5))))</f>
        <v>4</v>
      </c>
      <c r="BT69" s="38" t="s">
        <v>9</v>
      </c>
      <c r="BU69" s="38">
        <f>IF(BT69="M",0,IF(BT69="I",2,IF(BT69="B",4,IF(BT69="E",5))))</f>
        <v>4</v>
      </c>
      <c r="BV69" s="38" t="s">
        <v>8</v>
      </c>
      <c r="BW69" s="38">
        <f>IF(BV69="M",0,IF(BV69="I",2,IF(BV69="B",4,IF(BV69="E",5))))</f>
        <v>2</v>
      </c>
      <c r="BX69" s="38" t="s">
        <v>8</v>
      </c>
      <c r="BY69" s="38">
        <f>IF(BX69="M",0,IF(BX69="I",2,IF(BX69="B",4,IF(BX69="E",5))))</f>
        <v>2</v>
      </c>
      <c r="BZ69" s="38" t="s">
        <v>8</v>
      </c>
      <c r="CA69" s="38">
        <f>IF(BZ69="M",0,IF(BZ69="I",2,IF(BZ69="B",4,IF(BZ69="E",5))))</f>
        <v>2</v>
      </c>
      <c r="CB69" s="38" t="s">
        <v>9</v>
      </c>
      <c r="CC69" s="38">
        <f>IF(CB69="M",0,IF(CB69="I",2,IF(CB69="B",4,IF(CB69="E",5))))</f>
        <v>4</v>
      </c>
      <c r="CD69" s="38" t="s">
        <v>9</v>
      </c>
      <c r="CE69" s="38">
        <f>IF(CD69="M",0,IF(CD69="I",2,IF(CD69="B",4,IF(CD69="E",5))))</f>
        <v>4</v>
      </c>
      <c r="CF69" s="38" t="s">
        <v>8</v>
      </c>
      <c r="CG69" s="38">
        <f>IF(CF69="M",0,IF(CF69="I",2,IF(CF69="B",4,IF(CF69="E",5))))</f>
        <v>2</v>
      </c>
      <c r="CH69" s="38" t="s">
        <v>8</v>
      </c>
      <c r="CI69" s="38">
        <f>IF(CH69="M",0,IF(CH69="I",2,IF(CH69="B",4,IF(CH69="E",5))))</f>
        <v>2</v>
      </c>
      <c r="CJ69" s="38" t="s">
        <v>9</v>
      </c>
      <c r="CK69" s="38">
        <f>IF(CJ69="M",0,IF(CJ69="I",2,IF(CJ69="B",4,IF(CJ69="E",5))))</f>
        <v>4</v>
      </c>
      <c r="CL69" s="38" t="s">
        <v>9</v>
      </c>
      <c r="CM69" s="38">
        <f>IF(CL69="M",0,IF(CL69="I",2,IF(CL69="B",4,IF(CL69="E",5))))</f>
        <v>4</v>
      </c>
      <c r="CN69" s="38" t="s">
        <v>9</v>
      </c>
      <c r="CO69" s="38">
        <f>IF(CN69="M",0,IF(CN69="I",2,IF(CN69="B",4,IF(CN69="E",5))))</f>
        <v>4</v>
      </c>
      <c r="CP69" s="38" t="s">
        <v>9</v>
      </c>
      <c r="CQ69" s="38">
        <f>IF(CP69="M",0,IF(CP69="I",2,IF(CP69="B",4,IF(CP69="E",5))))</f>
        <v>4</v>
      </c>
      <c r="CR69" s="38" t="s">
        <v>9</v>
      </c>
      <c r="CS69" s="38">
        <f>IF(CR69="M",0,IF(CR69="I",2,IF(CR69="B",4,IF(CR69="E",5))))</f>
        <v>4</v>
      </c>
      <c r="CT69" s="38" t="s">
        <v>9</v>
      </c>
      <c r="CU69" s="38">
        <f>IF(CT69="M",0,IF(CT69="I",2,IF(CT69="B",4,IF(CT69="E",5))))</f>
        <v>4</v>
      </c>
      <c r="CV69" s="38" t="s">
        <v>9</v>
      </c>
      <c r="CW69" s="38">
        <f>IF(CV69="M",0,IF(CV69="I",2,IF(CV69="B",4,IF(CV69="E",5))))</f>
        <v>4</v>
      </c>
      <c r="CX69" s="38" t="s">
        <v>9</v>
      </c>
      <c r="CY69" s="38">
        <f>IF(CX69="M",0,IF(CX69="I",2,IF(CX69="B",4,IF(CX69="E",5))))</f>
        <v>4</v>
      </c>
      <c r="CZ69" s="38" t="s">
        <v>9</v>
      </c>
      <c r="DA69" s="38">
        <f>IF(CZ69="M",0,IF(CZ69="I",2,IF(CZ69="B",4,IF(CZ69="E",5))))</f>
        <v>4</v>
      </c>
      <c r="DB69" s="38" t="s">
        <v>9</v>
      </c>
      <c r="DC69" s="38">
        <f>IF(DB69="M",0,IF(DB69="I",2,IF(DB69="B",4,IF(DB69="E",5))))</f>
        <v>4</v>
      </c>
      <c r="DD69" s="38" t="s">
        <v>8</v>
      </c>
      <c r="DE69" s="38">
        <f>IF(DD69="M",0,IF(DD69="I",2,IF(DD69="B",4,IF(DD69="E",5))))</f>
        <v>2</v>
      </c>
      <c r="DF69" s="38" t="s">
        <v>8</v>
      </c>
      <c r="DG69" s="38">
        <f>IF(DF69="M",0,IF(DF69="I",2,IF(DF69="B",4,IF(DF69="E",5))))</f>
        <v>2</v>
      </c>
      <c r="DH69" s="38" t="s">
        <v>9</v>
      </c>
      <c r="DI69" s="38">
        <f>IF(DH69="M",0,IF(DH69="I",2,IF(DH69="B",4,IF(DH69="E",5))))</f>
        <v>4</v>
      </c>
      <c r="DJ69" s="38" t="s">
        <v>9</v>
      </c>
      <c r="DK69" s="38">
        <f>IF(DJ69="M",0,IF(DJ69="I",2,IF(DJ69="B",4,IF(DJ69="E",5))))</f>
        <v>4</v>
      </c>
      <c r="DL69" s="38" t="s">
        <v>9</v>
      </c>
      <c r="DM69" s="38">
        <f>IF(DL69="M",0,IF(DL69="I",2,IF(DL69="B",4,IF(DL69="E",5))))</f>
        <v>4</v>
      </c>
      <c r="DN69" s="38" t="s">
        <v>9</v>
      </c>
      <c r="DO69" s="38">
        <f>IF(DN69="M",0,IF(DN69="I",2,IF(DN69="B",4,IF(DN69="E",5))))</f>
        <v>4</v>
      </c>
      <c r="DP69" s="38" t="s">
        <v>9</v>
      </c>
      <c r="DQ69" s="38">
        <f>IF(DP69="M",0,IF(DP69="I",2,IF(DP69="B",4,IF(DP69="E",5))))</f>
        <v>4</v>
      </c>
      <c r="DR69" s="38" t="s">
        <v>9</v>
      </c>
      <c r="DS69" s="38">
        <f>IF(DR69="M",0,IF(DR69="I",2,IF(DR69="B",4,IF(DR69="E",5))))</f>
        <v>4</v>
      </c>
      <c r="DT69" s="38" t="s">
        <v>7</v>
      </c>
      <c r="DU69" s="38">
        <f>IF(DT69="M",0,IF(DT69="I",2,IF(DT69="B",4,IF(DT69="E",5))))</f>
        <v>0</v>
      </c>
      <c r="DV69" s="38" t="s">
        <v>7</v>
      </c>
      <c r="DW69" s="38">
        <f>IF(DV69="M",0,IF(DV69="I",2,IF(DV69="B",4,IF(DV69="E",5))))</f>
        <v>0</v>
      </c>
      <c r="DX69" s="38" t="s">
        <v>7</v>
      </c>
      <c r="DY69" s="38">
        <f>IF(DX69="M",0,IF(DX69="I",2,IF(DX69="B",4,IF(DX69="E",5))))</f>
        <v>0</v>
      </c>
      <c r="DZ69" s="38" t="s">
        <v>7</v>
      </c>
      <c r="EA69" s="38">
        <f>IF(DZ69="M",0,IF(DZ69="I",2,IF(DZ69="B",4,IF(DZ69="E",5))))</f>
        <v>0</v>
      </c>
      <c r="EB69" s="38" t="s">
        <v>7</v>
      </c>
      <c r="EC69" s="38">
        <f>IF(EB69="M",0,IF(EB69="I",2,IF(EB69="B",4,IF(EB69="E",5))))</f>
        <v>0</v>
      </c>
      <c r="ED69" s="38" t="s">
        <v>8</v>
      </c>
      <c r="EE69" s="38">
        <f>IF(ED69="M",0,IF(ED69="I",2,IF(ED69="B",4,IF(ED69="E",5))))</f>
        <v>2</v>
      </c>
      <c r="EF69" s="38" t="s">
        <v>9</v>
      </c>
      <c r="EG69" s="38">
        <f>IF(EF69="M",0,IF(EF69="I",2,IF(EF69="B",4,IF(EF69="E",5))))</f>
        <v>4</v>
      </c>
      <c r="EH69" s="38" t="s">
        <v>7</v>
      </c>
      <c r="EI69" s="38">
        <f>IF(EH69="M",0,IF(EH69="I",2,IF(EH69="B",4,IF(EH69="E",5))))</f>
        <v>0</v>
      </c>
      <c r="EJ69" s="38" t="s">
        <v>8</v>
      </c>
      <c r="EK69" s="38">
        <f>IF(EJ69="M",0,IF(EJ69="I",2,IF(EJ69="B",4,IF(EJ69="E",5))))</f>
        <v>2</v>
      </c>
      <c r="EL69" s="38" t="s">
        <v>8</v>
      </c>
      <c r="EM69" s="38">
        <f>IF(EL69="M",0,IF(EL69="I",2,IF(EL69="B",4,IF(EL69="E",5))))</f>
        <v>2</v>
      </c>
      <c r="EN69" s="38" t="s">
        <v>8</v>
      </c>
      <c r="EO69" s="38">
        <f>IF(EN69="M",0,IF(EN69="I",2,IF(EN69="B",4,IF(EN69="E",5))))</f>
        <v>2</v>
      </c>
      <c r="EP69" s="38" t="s">
        <v>8</v>
      </c>
      <c r="EQ69" s="38">
        <f>IF(EP69="M",0,IF(EP69="I",2,IF(EP69="B",4,IF(EP69="E",5))))</f>
        <v>2</v>
      </c>
      <c r="ER69" s="98">
        <f>+SUM(F69:EQ69)</f>
        <v>214</v>
      </c>
      <c r="ES69" s="52">
        <f>+ER69/$EV$1</f>
        <v>0.60281690140845068</v>
      </c>
      <c r="ET69" s="38" t="str">
        <f>IF(ES69&gt;60%,"Autonome","Non Autonome")</f>
        <v>Autonome</v>
      </c>
      <c r="EU69" s="5" t="str">
        <f>1&amp;"/"&amp;MONTH(D69)&amp;"/"&amp;YEAR(D69)</f>
        <v>1/6/2018</v>
      </c>
    </row>
    <row r="70" spans="1:151" ht="15.75" thickBot="1" x14ac:dyDescent="0.3">
      <c r="A70" s="35" t="s">
        <v>5</v>
      </c>
      <c r="B70" s="35" t="s">
        <v>43</v>
      </c>
      <c r="C70" s="35" t="s">
        <v>11</v>
      </c>
      <c r="D70" s="96">
        <v>43278</v>
      </c>
      <c r="E70" s="35" t="s">
        <v>12</v>
      </c>
      <c r="F70" s="38" t="s">
        <v>9</v>
      </c>
      <c r="G70" s="38">
        <f>IF(F70="M",0,IF(F70="I",2,IF(F70="B",4,IF(F70="E",5))))</f>
        <v>4</v>
      </c>
      <c r="H70" s="38" t="s">
        <v>9</v>
      </c>
      <c r="I70" s="38">
        <f>IF(H70="M",0,IF(H70="I",2,IF(H70="B",4,IF(H70="E",5))))</f>
        <v>4</v>
      </c>
      <c r="J70" s="38" t="s">
        <v>8</v>
      </c>
      <c r="K70" s="38">
        <f>IF(J70="M",0,IF(J70="I",2,IF(J70="B",4,IF(J70="E",5))))</f>
        <v>2</v>
      </c>
      <c r="L70" s="38" t="s">
        <v>9</v>
      </c>
      <c r="M70" s="38">
        <f>IF(L70="M",0,IF(L70="I",2,IF(L70="B",4,IF(L70="E",5))))</f>
        <v>4</v>
      </c>
      <c r="N70" s="38" t="s">
        <v>9</v>
      </c>
      <c r="O70" s="38">
        <f>IF(N70="M",0,IF(N70="I",2,IF(N70="B",4,IF(N70="E",5))))</f>
        <v>4</v>
      </c>
      <c r="P70" s="38" t="s">
        <v>9</v>
      </c>
      <c r="Q70" s="38">
        <f>IF(P70="M",0,IF(P70="I",2,IF(P70="B",4,IF(P70="E",5))))</f>
        <v>4</v>
      </c>
      <c r="R70" s="38" t="s">
        <v>9</v>
      </c>
      <c r="S70" s="38">
        <f>IF(R70="M",0,IF(R70="I",2,IF(R70="B",4,IF(R70="E",5))))</f>
        <v>4</v>
      </c>
      <c r="T70" s="38" t="s">
        <v>9</v>
      </c>
      <c r="U70" s="38">
        <f>IF(T70="M",0,IF(T70="I",2,IF(T70="B",4,IF(T70="E",5))))</f>
        <v>4</v>
      </c>
      <c r="V70" s="38" t="s">
        <v>7</v>
      </c>
      <c r="W70" s="38">
        <f>IF(V70="M",0,IF(V70="I",2,IF(V70="B",4,IF(V70="E",5))))</f>
        <v>0</v>
      </c>
      <c r="X70" s="38" t="s">
        <v>9</v>
      </c>
      <c r="Y70" s="38">
        <f>IF(X70="M",0,IF(X70="I",2,IF(X70="B",4,IF(X70="E",5))))</f>
        <v>4</v>
      </c>
      <c r="Z70" s="38" t="s">
        <v>9</v>
      </c>
      <c r="AA70" s="38">
        <f>IF(Z70="M",0,IF(Z70="I",2,IF(Z70="B",4,IF(Z70="E",5))))</f>
        <v>4</v>
      </c>
      <c r="AB70" s="38" t="s">
        <v>8</v>
      </c>
      <c r="AC70" s="38">
        <f>IF(AB70="M",0,IF(AB70="I",2,IF(AB70="B",4,IF(AB70="E",5))))</f>
        <v>2</v>
      </c>
      <c r="AD70" s="38" t="s">
        <v>8</v>
      </c>
      <c r="AE70" s="38">
        <f>IF(AD70="M",0,IF(AD70="I",2,IF(AD70="B",4,IF(AD70="E",5))))</f>
        <v>2</v>
      </c>
      <c r="AF70" s="38" t="s">
        <v>8</v>
      </c>
      <c r="AG70" s="38">
        <f>IF(AF70="M",0,IF(AF70="I",2,IF(AF70="B",4,IF(AF70="E",5))))</f>
        <v>2</v>
      </c>
      <c r="AH70" s="38" t="s">
        <v>8</v>
      </c>
      <c r="AI70" s="38">
        <f>IF(AH70="M",0,IF(AH70="I",2,IF(AH70="B",4,IF(AH70="E",5))))</f>
        <v>2</v>
      </c>
      <c r="AJ70" s="38" t="s">
        <v>9</v>
      </c>
      <c r="AK70" s="38">
        <f>IF(AJ70="M",0,IF(AJ70="I",2,IF(AJ70="B",4,IF(AJ70="E",5))))</f>
        <v>4</v>
      </c>
      <c r="AL70" s="38" t="s">
        <v>8</v>
      </c>
      <c r="AM70" s="38">
        <f>IF(AL70="M",0,IF(AL70="I",2,IF(AL70="B",4,IF(AL70="E",5))))</f>
        <v>2</v>
      </c>
      <c r="AN70" s="38" t="s">
        <v>9</v>
      </c>
      <c r="AO70" s="38">
        <f>IF(AN70="M",0,IF(AN70="I",2,IF(AN70="B",4,IF(AN70="E",5))))</f>
        <v>4</v>
      </c>
      <c r="AP70" s="38" t="s">
        <v>9</v>
      </c>
      <c r="AQ70" s="38">
        <f>IF(AP70="M",0,IF(AP70="I",2,IF(AP70="B",4,IF(AP70="E",5))))</f>
        <v>4</v>
      </c>
      <c r="AR70" s="38" t="s">
        <v>9</v>
      </c>
      <c r="AS70" s="38">
        <f>IF(AR70="M",0,IF(AR70="I",2,IF(AR70="B",4,IF(AR70="E",5))))</f>
        <v>4</v>
      </c>
      <c r="AT70" s="38" t="s">
        <v>9</v>
      </c>
      <c r="AU70" s="38">
        <f>IF(AT70="M",0,IF(AT70="I",2,IF(AT70="B",4,IF(AT70="E",5))))</f>
        <v>4</v>
      </c>
      <c r="AV70" s="38" t="s">
        <v>9</v>
      </c>
      <c r="AW70" s="38">
        <f>IF(AV70="M",0,IF(AV70="I",2,IF(AV70="B",4,IF(AV70="E",5))))</f>
        <v>4</v>
      </c>
      <c r="AX70" s="38" t="s">
        <v>8</v>
      </c>
      <c r="AY70" s="38">
        <f>IF(AX70="M",0,IF(AX70="I",2,IF(AX70="B",4,IF(AX70="E",5))))</f>
        <v>2</v>
      </c>
      <c r="AZ70" s="38" t="s">
        <v>9</v>
      </c>
      <c r="BA70" s="38">
        <f>IF(AZ70="M",0,IF(AZ70="I",2,IF(AZ70="B",4,IF(AZ70="E",5))))</f>
        <v>4</v>
      </c>
      <c r="BB70" s="38" t="s">
        <v>8</v>
      </c>
      <c r="BC70" s="38">
        <f>IF(BB70="M",0,IF(BB70="I",2,IF(BB70="B",4,IF(BB70="E",5))))</f>
        <v>2</v>
      </c>
      <c r="BD70" s="38" t="s">
        <v>8</v>
      </c>
      <c r="BE70" s="38">
        <f>IF(BD70="M",0,IF(BD70="I",2,IF(BD70="B",4,IF(BD70="E",5))))</f>
        <v>2</v>
      </c>
      <c r="BF70" s="38" t="s">
        <v>8</v>
      </c>
      <c r="BG70" s="38">
        <f>IF(BF70="M",0,IF(BF70="I",2,IF(BF70="B",4,IF(BF70="E",5))))</f>
        <v>2</v>
      </c>
      <c r="BH70" s="38" t="s">
        <v>8</v>
      </c>
      <c r="BI70" s="38">
        <f>IF(BH70="M",0,IF(BH70="I",2,IF(BH70="B",4,IF(BH70="E",5))))</f>
        <v>2</v>
      </c>
      <c r="BJ70" s="38" t="s">
        <v>8</v>
      </c>
      <c r="BK70" s="38">
        <f>IF(BJ70="M",0,IF(BJ70="I",2,IF(BJ70="B",4,IF(BJ70="E",5))))</f>
        <v>2</v>
      </c>
      <c r="BL70" s="38" t="s">
        <v>8</v>
      </c>
      <c r="BM70" s="38">
        <f>IF(BL70="M",0,IF(BL70="I",2,IF(BL70="B",4,IF(BL70="E",5))))</f>
        <v>2</v>
      </c>
      <c r="BN70" s="38" t="s">
        <v>8</v>
      </c>
      <c r="BO70" s="38">
        <f>IF(BN70="M",0,IF(BN70="I",2,IF(BN70="B",4,IF(BN70="E",5))))</f>
        <v>2</v>
      </c>
      <c r="BP70" s="38" t="s">
        <v>8</v>
      </c>
      <c r="BQ70" s="38">
        <f>IF(BP70="M",0,IF(BP70="I",2,IF(BP70="B",4,IF(BP70="E",5))))</f>
        <v>2</v>
      </c>
      <c r="BR70" s="38" t="s">
        <v>9</v>
      </c>
      <c r="BS70" s="38">
        <f>IF(BR70="M",0,IF(BR70="I",2,IF(BR70="B",4,IF(BR70="E",5))))</f>
        <v>4</v>
      </c>
      <c r="BT70" s="38" t="s">
        <v>9</v>
      </c>
      <c r="BU70" s="38">
        <f>IF(BT70="M",0,IF(BT70="I",2,IF(BT70="B",4,IF(BT70="E",5))))</f>
        <v>4</v>
      </c>
      <c r="BV70" s="38" t="s">
        <v>9</v>
      </c>
      <c r="BW70" s="38">
        <f>IF(BV70="M",0,IF(BV70="I",2,IF(BV70="B",4,IF(BV70="E",5))))</f>
        <v>4</v>
      </c>
      <c r="BX70" s="38" t="s">
        <v>9</v>
      </c>
      <c r="BY70" s="38">
        <f>IF(BX70="M",0,IF(BX70="I",2,IF(BX70="B",4,IF(BX70="E",5))))</f>
        <v>4</v>
      </c>
      <c r="BZ70" s="38" t="s">
        <v>9</v>
      </c>
      <c r="CA70" s="38">
        <f>IF(BZ70="M",0,IF(BZ70="I",2,IF(BZ70="B",4,IF(BZ70="E",5))))</f>
        <v>4</v>
      </c>
      <c r="CB70" s="38" t="s">
        <v>9</v>
      </c>
      <c r="CC70" s="38">
        <f>IF(CB70="M",0,IF(CB70="I",2,IF(CB70="B",4,IF(CB70="E",5))))</f>
        <v>4</v>
      </c>
      <c r="CD70" s="38" t="s">
        <v>9</v>
      </c>
      <c r="CE70" s="38">
        <f>IF(CD70="M",0,IF(CD70="I",2,IF(CD70="B",4,IF(CD70="E",5))))</f>
        <v>4</v>
      </c>
      <c r="CF70" s="38" t="s">
        <v>8</v>
      </c>
      <c r="CG70" s="38">
        <f>IF(CF70="M",0,IF(CF70="I",2,IF(CF70="B",4,IF(CF70="E",5))))</f>
        <v>2</v>
      </c>
      <c r="CH70" s="38" t="s">
        <v>7</v>
      </c>
      <c r="CI70" s="38">
        <f>IF(CH70="M",0,IF(CH70="I",2,IF(CH70="B",4,IF(CH70="E",5))))</f>
        <v>0</v>
      </c>
      <c r="CJ70" s="38" t="s">
        <v>9</v>
      </c>
      <c r="CK70" s="38">
        <f>IF(CJ70="M",0,IF(CJ70="I",2,IF(CJ70="B",4,IF(CJ70="E",5))))</f>
        <v>4</v>
      </c>
      <c r="CL70" s="38" t="s">
        <v>8</v>
      </c>
      <c r="CM70" s="38">
        <f>IF(CL70="M",0,IF(CL70="I",2,IF(CL70="B",4,IF(CL70="E",5))))</f>
        <v>2</v>
      </c>
      <c r="CN70" s="38" t="s">
        <v>7</v>
      </c>
      <c r="CO70" s="38">
        <f>IF(CN70="M",0,IF(CN70="I",2,IF(CN70="B",4,IF(CN70="E",5))))</f>
        <v>0</v>
      </c>
      <c r="CP70" s="38" t="s">
        <v>7</v>
      </c>
      <c r="CQ70" s="38">
        <f>IF(CP70="M",0,IF(CP70="I",2,IF(CP70="B",4,IF(CP70="E",5))))</f>
        <v>0</v>
      </c>
      <c r="CR70" s="38" t="s">
        <v>7</v>
      </c>
      <c r="CS70" s="38">
        <f>IF(CR70="M",0,IF(CR70="I",2,IF(CR70="B",4,IF(CR70="E",5))))</f>
        <v>0</v>
      </c>
      <c r="CT70" s="38" t="s">
        <v>9</v>
      </c>
      <c r="CU70" s="38">
        <f>IF(CT70="M",0,IF(CT70="I",2,IF(CT70="B",4,IF(CT70="E",5))))</f>
        <v>4</v>
      </c>
      <c r="CV70" s="38" t="s">
        <v>8</v>
      </c>
      <c r="CW70" s="38">
        <f>IF(CV70="M",0,IF(CV70="I",2,IF(CV70="B",4,IF(CV70="E",5))))</f>
        <v>2</v>
      </c>
      <c r="CX70" s="38" t="s">
        <v>9</v>
      </c>
      <c r="CY70" s="38">
        <f>IF(CX70="M",0,IF(CX70="I",2,IF(CX70="B",4,IF(CX70="E",5))))</f>
        <v>4</v>
      </c>
      <c r="CZ70" s="38" t="s">
        <v>9</v>
      </c>
      <c r="DA70" s="38">
        <f>IF(CZ70="M",0,IF(CZ70="I",2,IF(CZ70="B",4,IF(CZ70="E",5))))</f>
        <v>4</v>
      </c>
      <c r="DB70" s="38" t="s">
        <v>9</v>
      </c>
      <c r="DC70" s="38">
        <f>IF(DB70="M",0,IF(DB70="I",2,IF(DB70="B",4,IF(DB70="E",5))))</f>
        <v>4</v>
      </c>
      <c r="DD70" s="38" t="s">
        <v>9</v>
      </c>
      <c r="DE70" s="38">
        <f>IF(DD70="M",0,IF(DD70="I",2,IF(DD70="B",4,IF(DD70="E",5))))</f>
        <v>4</v>
      </c>
      <c r="DF70" s="38" t="s">
        <v>9</v>
      </c>
      <c r="DG70" s="38">
        <f>IF(DF70="M",0,IF(DF70="I",2,IF(DF70="B",4,IF(DF70="E",5))))</f>
        <v>4</v>
      </c>
      <c r="DH70" s="38" t="s">
        <v>8</v>
      </c>
      <c r="DI70" s="38">
        <f>IF(DH70="M",0,IF(DH70="I",2,IF(DH70="B",4,IF(DH70="E",5))))</f>
        <v>2</v>
      </c>
      <c r="DJ70" s="38" t="s">
        <v>8</v>
      </c>
      <c r="DK70" s="38">
        <f>IF(DJ70="M",0,IF(DJ70="I",2,IF(DJ70="B",4,IF(DJ70="E",5))))</f>
        <v>2</v>
      </c>
      <c r="DL70" s="38" t="s">
        <v>8</v>
      </c>
      <c r="DM70" s="38">
        <f>IF(DL70="M",0,IF(DL70="I",2,IF(DL70="B",4,IF(DL70="E",5))))</f>
        <v>2</v>
      </c>
      <c r="DN70" s="38" t="s">
        <v>8</v>
      </c>
      <c r="DO70" s="38">
        <f>IF(DN70="M",0,IF(DN70="I",2,IF(DN70="B",4,IF(DN70="E",5))))</f>
        <v>2</v>
      </c>
      <c r="DP70" s="38" t="s">
        <v>8</v>
      </c>
      <c r="DQ70" s="38">
        <f>IF(DP70="M",0,IF(DP70="I",2,IF(DP70="B",4,IF(DP70="E",5))))</f>
        <v>2</v>
      </c>
      <c r="DR70" s="38" t="s">
        <v>8</v>
      </c>
      <c r="DS70" s="38">
        <f>IF(DR70="M",0,IF(DR70="I",2,IF(DR70="B",4,IF(DR70="E",5))))</f>
        <v>2</v>
      </c>
      <c r="DT70" s="38" t="s">
        <v>7</v>
      </c>
      <c r="DU70" s="38">
        <f>IF(DT70="M",0,IF(DT70="I",2,IF(DT70="B",4,IF(DT70="E",5))))</f>
        <v>0</v>
      </c>
      <c r="DV70" s="38" t="s">
        <v>7</v>
      </c>
      <c r="DW70" s="38">
        <f>IF(DV70="M",0,IF(DV70="I",2,IF(DV70="B",4,IF(DV70="E",5))))</f>
        <v>0</v>
      </c>
      <c r="DX70" s="38" t="s">
        <v>7</v>
      </c>
      <c r="DY70" s="38">
        <f>IF(DX70="M",0,IF(DX70="I",2,IF(DX70="B",4,IF(DX70="E",5))))</f>
        <v>0</v>
      </c>
      <c r="DZ70" s="38" t="s">
        <v>7</v>
      </c>
      <c r="EA70" s="38">
        <f>IF(DZ70="M",0,IF(DZ70="I",2,IF(DZ70="B",4,IF(DZ70="E",5))))</f>
        <v>0</v>
      </c>
      <c r="EB70" s="38" t="s">
        <v>7</v>
      </c>
      <c r="EC70" s="38">
        <f>IF(EB70="M",0,IF(EB70="I",2,IF(EB70="B",4,IF(EB70="E",5))))</f>
        <v>0</v>
      </c>
      <c r="ED70" s="38" t="s">
        <v>7</v>
      </c>
      <c r="EE70" s="38">
        <f>IF(ED70="M",0,IF(ED70="I",2,IF(ED70="B",4,IF(ED70="E",5))))</f>
        <v>0</v>
      </c>
      <c r="EF70" s="38" t="s">
        <v>8</v>
      </c>
      <c r="EG70" s="38">
        <f>IF(EF70="M",0,IF(EF70="I",2,IF(EF70="B",4,IF(EF70="E",5))))</f>
        <v>2</v>
      </c>
      <c r="EH70" s="38" t="s">
        <v>8</v>
      </c>
      <c r="EI70" s="38">
        <f>IF(EH70="M",0,IF(EH70="I",2,IF(EH70="B",4,IF(EH70="E",5))))</f>
        <v>2</v>
      </c>
      <c r="EJ70" s="38" t="s">
        <v>8</v>
      </c>
      <c r="EK70" s="38">
        <f>IF(EJ70="M",0,IF(EJ70="I",2,IF(EJ70="B",4,IF(EJ70="E",5))))</f>
        <v>2</v>
      </c>
      <c r="EL70" s="38" t="s">
        <v>8</v>
      </c>
      <c r="EM70" s="38">
        <f>IF(EL70="M",0,IF(EL70="I",2,IF(EL70="B",4,IF(EL70="E",5))))</f>
        <v>2</v>
      </c>
      <c r="EN70" s="38" t="s">
        <v>8</v>
      </c>
      <c r="EO70" s="38">
        <f>IF(EN70="M",0,IF(EN70="I",2,IF(EN70="B",4,IF(EN70="E",5))))</f>
        <v>2</v>
      </c>
      <c r="EP70" s="38" t="s">
        <v>8</v>
      </c>
      <c r="EQ70" s="38">
        <f>IF(EP70="M",0,IF(EP70="I",2,IF(EP70="B",4,IF(EP70="E",5))))</f>
        <v>2</v>
      </c>
      <c r="ER70" s="98">
        <f>+SUM(F70:EQ70)</f>
        <v>180</v>
      </c>
      <c r="ES70" s="52">
        <f>+ER70/$EV$1</f>
        <v>0.50704225352112675</v>
      </c>
      <c r="ET70" s="38" t="str">
        <f>IF(ES70&gt;60%,"Autonome","Non Autonome")</f>
        <v>Non Autonome</v>
      </c>
      <c r="EU70" s="5" t="str">
        <f>1&amp;"/"&amp;MONTH(D70)&amp;"/"&amp;YEAR(D70)</f>
        <v>1/6/2018</v>
      </c>
    </row>
    <row r="71" spans="1:151" ht="15.75" thickBot="1" x14ac:dyDescent="0.3">
      <c r="A71" s="35" t="s">
        <v>30</v>
      </c>
      <c r="B71" s="35" t="s">
        <v>57</v>
      </c>
      <c r="C71" s="35" t="s">
        <v>32</v>
      </c>
      <c r="D71" s="96">
        <v>43278</v>
      </c>
      <c r="E71" s="35" t="s">
        <v>58</v>
      </c>
      <c r="F71" s="38" t="s">
        <v>9</v>
      </c>
      <c r="G71" s="38">
        <f>IF(F71="M",0,IF(F71="I",2,IF(F71="B",4,IF(F71="E",5))))</f>
        <v>4</v>
      </c>
      <c r="H71" s="38" t="s">
        <v>9</v>
      </c>
      <c r="I71" s="38">
        <f>IF(H71="M",0,IF(H71="I",2,IF(H71="B",4,IF(H71="E",5))))</f>
        <v>4</v>
      </c>
      <c r="J71" s="38" t="s">
        <v>9</v>
      </c>
      <c r="K71" s="38">
        <f>IF(J71="M",0,IF(J71="I",2,IF(J71="B",4,IF(J71="E",5))))</f>
        <v>4</v>
      </c>
      <c r="L71" s="38" t="s">
        <v>9</v>
      </c>
      <c r="M71" s="38">
        <f>IF(L71="M",0,IF(L71="I",2,IF(L71="B",4,IF(L71="E",5))))</f>
        <v>4</v>
      </c>
      <c r="N71" s="38" t="s">
        <v>9</v>
      </c>
      <c r="O71" s="38">
        <f>IF(N71="M",0,IF(N71="I",2,IF(N71="B",4,IF(N71="E",5))))</f>
        <v>4</v>
      </c>
      <c r="P71" s="38" t="s">
        <v>9</v>
      </c>
      <c r="Q71" s="38">
        <f>IF(P71="M",0,IF(P71="I",2,IF(P71="B",4,IF(P71="E",5))))</f>
        <v>4</v>
      </c>
      <c r="R71" s="38" t="s">
        <v>8</v>
      </c>
      <c r="S71" s="38">
        <f>IF(R71="M",0,IF(R71="I",2,IF(R71="B",4,IF(R71="E",5))))</f>
        <v>2</v>
      </c>
      <c r="T71" s="38" t="s">
        <v>9</v>
      </c>
      <c r="U71" s="38">
        <f>IF(T71="M",0,IF(T71="I",2,IF(T71="B",4,IF(T71="E",5))))</f>
        <v>4</v>
      </c>
      <c r="V71" s="38" t="s">
        <v>9</v>
      </c>
      <c r="W71" s="38">
        <f>IF(V71="M",0,IF(V71="I",2,IF(V71="B",4,IF(V71="E",5))))</f>
        <v>4</v>
      </c>
      <c r="X71" s="38" t="s">
        <v>9</v>
      </c>
      <c r="Y71" s="38">
        <f>IF(X71="M",0,IF(X71="I",2,IF(X71="B",4,IF(X71="E",5))))</f>
        <v>4</v>
      </c>
      <c r="Z71" s="38" t="s">
        <v>9</v>
      </c>
      <c r="AA71" s="38">
        <f>IF(Z71="M",0,IF(Z71="I",2,IF(Z71="B",4,IF(Z71="E",5))))</f>
        <v>4</v>
      </c>
      <c r="AB71" s="38" t="s">
        <v>8</v>
      </c>
      <c r="AC71" s="38">
        <f>IF(AB71="M",0,IF(AB71="I",2,IF(AB71="B",4,IF(AB71="E",5))))</f>
        <v>2</v>
      </c>
      <c r="AD71" s="38" t="s">
        <v>9</v>
      </c>
      <c r="AE71" s="38">
        <f>IF(AD71="M",0,IF(AD71="I",2,IF(AD71="B",4,IF(AD71="E",5))))</f>
        <v>4</v>
      </c>
      <c r="AF71" s="38" t="s">
        <v>9</v>
      </c>
      <c r="AG71" s="38">
        <f>IF(AF71="M",0,IF(AF71="I",2,IF(AF71="B",4,IF(AF71="E",5))))</f>
        <v>4</v>
      </c>
      <c r="AH71" s="38" t="s">
        <v>9</v>
      </c>
      <c r="AI71" s="38">
        <f>IF(AH71="M",0,IF(AH71="I",2,IF(AH71="B",4,IF(AH71="E",5))))</f>
        <v>4</v>
      </c>
      <c r="AJ71" s="38" t="s">
        <v>9</v>
      </c>
      <c r="AK71" s="38">
        <f>IF(AJ71="M",0,IF(AJ71="I",2,IF(AJ71="B",4,IF(AJ71="E",5))))</f>
        <v>4</v>
      </c>
      <c r="AL71" s="38" t="s">
        <v>9</v>
      </c>
      <c r="AM71" s="38">
        <f>IF(AL71="M",0,IF(AL71="I",2,IF(AL71="B",4,IF(AL71="E",5))))</f>
        <v>4</v>
      </c>
      <c r="AN71" s="38" t="s">
        <v>9</v>
      </c>
      <c r="AO71" s="38">
        <f>IF(AN71="M",0,IF(AN71="I",2,IF(AN71="B",4,IF(AN71="E",5))))</f>
        <v>4</v>
      </c>
      <c r="AP71" s="38" t="s">
        <v>9</v>
      </c>
      <c r="AQ71" s="38">
        <f>IF(AP71="M",0,IF(AP71="I",2,IF(AP71="B",4,IF(AP71="E",5))))</f>
        <v>4</v>
      </c>
      <c r="AR71" s="38" t="s">
        <v>9</v>
      </c>
      <c r="AS71" s="38">
        <f>IF(AR71="M",0,IF(AR71="I",2,IF(AR71="B",4,IF(AR71="E",5))))</f>
        <v>4</v>
      </c>
      <c r="AT71" s="38" t="s">
        <v>9</v>
      </c>
      <c r="AU71" s="38">
        <f>IF(AT71="M",0,IF(AT71="I",2,IF(AT71="B",4,IF(AT71="E",5))))</f>
        <v>4</v>
      </c>
      <c r="AV71" s="38" t="s">
        <v>9</v>
      </c>
      <c r="AW71" s="38">
        <f>IF(AV71="M",0,IF(AV71="I",2,IF(AV71="B",4,IF(AV71="E",5))))</f>
        <v>4</v>
      </c>
      <c r="AX71" s="38" t="s">
        <v>9</v>
      </c>
      <c r="AY71" s="38">
        <f>IF(AX71="M",0,IF(AX71="I",2,IF(AX71="B",4,IF(AX71="E",5))))</f>
        <v>4</v>
      </c>
      <c r="AZ71" s="38" t="s">
        <v>9</v>
      </c>
      <c r="BA71" s="38">
        <f>IF(AZ71="M",0,IF(AZ71="I",2,IF(AZ71="B",4,IF(AZ71="E",5))))</f>
        <v>4</v>
      </c>
      <c r="BB71" s="38" t="s">
        <v>9</v>
      </c>
      <c r="BC71" s="38">
        <f>IF(BB71="M",0,IF(BB71="I",2,IF(BB71="B",4,IF(BB71="E",5))))</f>
        <v>4</v>
      </c>
      <c r="BD71" s="38" t="s">
        <v>9</v>
      </c>
      <c r="BE71" s="38">
        <f>IF(BD71="M",0,IF(BD71="I",2,IF(BD71="B",4,IF(BD71="E",5))))</f>
        <v>4</v>
      </c>
      <c r="BF71" s="38" t="s">
        <v>9</v>
      </c>
      <c r="BG71" s="38">
        <f>IF(BF71="M",0,IF(BF71="I",2,IF(BF71="B",4,IF(BF71="E",5))))</f>
        <v>4</v>
      </c>
      <c r="BH71" s="38" t="s">
        <v>9</v>
      </c>
      <c r="BI71" s="38">
        <f>IF(BH71="M",0,IF(BH71="I",2,IF(BH71="B",4,IF(BH71="E",5))))</f>
        <v>4</v>
      </c>
      <c r="BJ71" s="38" t="s">
        <v>9</v>
      </c>
      <c r="BK71" s="38">
        <f>IF(BJ71="M",0,IF(BJ71="I",2,IF(BJ71="B",4,IF(BJ71="E",5))))</f>
        <v>4</v>
      </c>
      <c r="BL71" s="38" t="s">
        <v>9</v>
      </c>
      <c r="BM71" s="38">
        <f>IF(BL71="M",0,IF(BL71="I",2,IF(BL71="B",4,IF(BL71="E",5))))</f>
        <v>4</v>
      </c>
      <c r="BN71" s="38" t="s">
        <v>9</v>
      </c>
      <c r="BO71" s="38">
        <f>IF(BN71="M",0,IF(BN71="I",2,IF(BN71="B",4,IF(BN71="E",5))))</f>
        <v>4</v>
      </c>
      <c r="BP71" s="38" t="s">
        <v>7</v>
      </c>
      <c r="BQ71" s="38">
        <f>IF(BP71="M",0,IF(BP71="I",2,IF(BP71="B",4,IF(BP71="E",5))))</f>
        <v>0</v>
      </c>
      <c r="BR71" s="38" t="s">
        <v>9</v>
      </c>
      <c r="BS71" s="38">
        <f>IF(BR71="M",0,IF(BR71="I",2,IF(BR71="B",4,IF(BR71="E",5))))</f>
        <v>4</v>
      </c>
      <c r="BT71" s="38" t="s">
        <v>9</v>
      </c>
      <c r="BU71" s="38">
        <f>IF(BT71="M",0,IF(BT71="I",2,IF(BT71="B",4,IF(BT71="E",5))))</f>
        <v>4</v>
      </c>
      <c r="BV71" s="38" t="s">
        <v>9</v>
      </c>
      <c r="BW71" s="38">
        <f>IF(BV71="M",0,IF(BV71="I",2,IF(BV71="B",4,IF(BV71="E",5))))</f>
        <v>4</v>
      </c>
      <c r="BX71" s="38" t="s">
        <v>9</v>
      </c>
      <c r="BY71" s="38">
        <f>IF(BX71="M",0,IF(BX71="I",2,IF(BX71="B",4,IF(BX71="E",5))))</f>
        <v>4</v>
      </c>
      <c r="BZ71" s="38" t="s">
        <v>9</v>
      </c>
      <c r="CA71" s="38">
        <f>IF(BZ71="M",0,IF(BZ71="I",2,IF(BZ71="B",4,IF(BZ71="E",5))))</f>
        <v>4</v>
      </c>
      <c r="CB71" s="38" t="s">
        <v>9</v>
      </c>
      <c r="CC71" s="38">
        <f>IF(CB71="M",0,IF(CB71="I",2,IF(CB71="B",4,IF(CB71="E",5))))</f>
        <v>4</v>
      </c>
      <c r="CD71" s="38" t="s">
        <v>9</v>
      </c>
      <c r="CE71" s="38">
        <f>IF(CD71="M",0,IF(CD71="I",2,IF(CD71="B",4,IF(CD71="E",5))))</f>
        <v>4</v>
      </c>
      <c r="CF71" s="38" t="s">
        <v>9</v>
      </c>
      <c r="CG71" s="38">
        <f>IF(CF71="M",0,IF(CF71="I",2,IF(CF71="B",4,IF(CF71="E",5))))</f>
        <v>4</v>
      </c>
      <c r="CH71" s="38" t="s">
        <v>9</v>
      </c>
      <c r="CI71" s="38">
        <f>IF(CH71="M",0,IF(CH71="I",2,IF(CH71="B",4,IF(CH71="E",5))))</f>
        <v>4</v>
      </c>
      <c r="CJ71" s="38" t="s">
        <v>7</v>
      </c>
      <c r="CK71" s="38">
        <f>IF(CJ71="M",0,IF(CJ71="I",2,IF(CJ71="B",4,IF(CJ71="E",5))))</f>
        <v>0</v>
      </c>
      <c r="CL71" s="38" t="s">
        <v>9</v>
      </c>
      <c r="CM71" s="38">
        <f>IF(CL71="M",0,IF(CL71="I",2,IF(CL71="B",4,IF(CL71="E",5))))</f>
        <v>4</v>
      </c>
      <c r="CN71" s="38" t="s">
        <v>9</v>
      </c>
      <c r="CO71" s="38">
        <f>IF(CN71="M",0,IF(CN71="I",2,IF(CN71="B",4,IF(CN71="E",5))))</f>
        <v>4</v>
      </c>
      <c r="CP71" s="38" t="s">
        <v>9</v>
      </c>
      <c r="CQ71" s="38">
        <f>IF(CP71="M",0,IF(CP71="I",2,IF(CP71="B",4,IF(CP71="E",5))))</f>
        <v>4</v>
      </c>
      <c r="CR71" s="38" t="s">
        <v>9</v>
      </c>
      <c r="CS71" s="38">
        <f>IF(CR71="M",0,IF(CR71="I",2,IF(CR71="B",4,IF(CR71="E",5))))</f>
        <v>4</v>
      </c>
      <c r="CT71" s="38" t="s">
        <v>9</v>
      </c>
      <c r="CU71" s="38">
        <f>IF(CT71="M",0,IF(CT71="I",2,IF(CT71="B",4,IF(CT71="E",5))))</f>
        <v>4</v>
      </c>
      <c r="CV71" s="38" t="s">
        <v>9</v>
      </c>
      <c r="CW71" s="38">
        <f>IF(CV71="M",0,IF(CV71="I",2,IF(CV71="B",4,IF(CV71="E",5))))</f>
        <v>4</v>
      </c>
      <c r="CX71" s="38" t="s">
        <v>9</v>
      </c>
      <c r="CY71" s="38">
        <f>IF(CX71="M",0,IF(CX71="I",2,IF(CX71="B",4,IF(CX71="E",5))))</f>
        <v>4</v>
      </c>
      <c r="CZ71" s="38" t="s">
        <v>9</v>
      </c>
      <c r="DA71" s="38">
        <f>IF(CZ71="M",0,IF(CZ71="I",2,IF(CZ71="B",4,IF(CZ71="E",5))))</f>
        <v>4</v>
      </c>
      <c r="DB71" s="38" t="s">
        <v>9</v>
      </c>
      <c r="DC71" s="38">
        <f>IF(DB71="M",0,IF(DB71="I",2,IF(DB71="B",4,IF(DB71="E",5))))</f>
        <v>4</v>
      </c>
      <c r="DD71" s="38" t="s">
        <v>9</v>
      </c>
      <c r="DE71" s="38">
        <f>IF(DD71="M",0,IF(DD71="I",2,IF(DD71="B",4,IF(DD71="E",5))))</f>
        <v>4</v>
      </c>
      <c r="DF71" s="38" t="s">
        <v>9</v>
      </c>
      <c r="DG71" s="38">
        <f>IF(DF71="M",0,IF(DF71="I",2,IF(DF71="B",4,IF(DF71="E",5))))</f>
        <v>4</v>
      </c>
      <c r="DH71" s="38" t="s">
        <v>9</v>
      </c>
      <c r="DI71" s="38">
        <f>IF(DH71="M",0,IF(DH71="I",2,IF(DH71="B",4,IF(DH71="E",5))))</f>
        <v>4</v>
      </c>
      <c r="DJ71" s="38" t="s">
        <v>9</v>
      </c>
      <c r="DK71" s="38">
        <f>IF(DJ71="M",0,IF(DJ71="I",2,IF(DJ71="B",4,IF(DJ71="E",5))))</f>
        <v>4</v>
      </c>
      <c r="DL71" s="38" t="s">
        <v>9</v>
      </c>
      <c r="DM71" s="38">
        <f>IF(DL71="M",0,IF(DL71="I",2,IF(DL71="B",4,IF(DL71="E",5))))</f>
        <v>4</v>
      </c>
      <c r="DN71" s="38" t="s">
        <v>9</v>
      </c>
      <c r="DO71" s="38">
        <f>IF(DN71="M",0,IF(DN71="I",2,IF(DN71="B",4,IF(DN71="E",5))))</f>
        <v>4</v>
      </c>
      <c r="DP71" s="38" t="s">
        <v>7</v>
      </c>
      <c r="DQ71" s="38">
        <f>IF(DP71="M",0,IF(DP71="I",2,IF(DP71="B",4,IF(DP71="E",5))))</f>
        <v>0</v>
      </c>
      <c r="DR71" s="38" t="s">
        <v>9</v>
      </c>
      <c r="DS71" s="38">
        <f>IF(DR71="M",0,IF(DR71="I",2,IF(DR71="B",4,IF(DR71="E",5))))</f>
        <v>4</v>
      </c>
      <c r="DT71" s="38" t="s">
        <v>9</v>
      </c>
      <c r="DU71" s="38">
        <f>IF(DT71="M",0,IF(DT71="I",2,IF(DT71="B",4,IF(DT71="E",5))))</f>
        <v>4</v>
      </c>
      <c r="DV71" s="38" t="s">
        <v>7</v>
      </c>
      <c r="DW71" s="38">
        <f>IF(DV71="M",0,IF(DV71="I",2,IF(DV71="B",4,IF(DV71="E",5))))</f>
        <v>0</v>
      </c>
      <c r="DX71" s="38" t="s">
        <v>7</v>
      </c>
      <c r="DY71" s="38">
        <f>IF(DX71="M",0,IF(DX71="I",2,IF(DX71="B",4,IF(DX71="E",5))))</f>
        <v>0</v>
      </c>
      <c r="DZ71" s="38" t="s">
        <v>9</v>
      </c>
      <c r="EA71" s="38">
        <f>IF(DZ71="M",0,IF(DZ71="I",2,IF(DZ71="B",4,IF(DZ71="E",5))))</f>
        <v>4</v>
      </c>
      <c r="EB71" s="38" t="s">
        <v>9</v>
      </c>
      <c r="EC71" s="38">
        <f>IF(EB71="M",0,IF(EB71="I",2,IF(EB71="B",4,IF(EB71="E",5))))</f>
        <v>4</v>
      </c>
      <c r="ED71" s="38" t="s">
        <v>9</v>
      </c>
      <c r="EE71" s="38">
        <f>IF(ED71="M",0,IF(ED71="I",2,IF(ED71="B",4,IF(ED71="E",5))))</f>
        <v>4</v>
      </c>
      <c r="EF71" s="38" t="s">
        <v>9</v>
      </c>
      <c r="EG71" s="38">
        <f>IF(EF71="M",0,IF(EF71="I",2,IF(EF71="B",4,IF(EF71="E",5))))</f>
        <v>4</v>
      </c>
      <c r="EH71" s="38" t="s">
        <v>9</v>
      </c>
      <c r="EI71" s="38">
        <f>IF(EH71="M",0,IF(EH71="I",2,IF(EH71="B",4,IF(EH71="E",5))))</f>
        <v>4</v>
      </c>
      <c r="EJ71" s="38" t="s">
        <v>7</v>
      </c>
      <c r="EK71" s="38">
        <f>IF(EJ71="M",0,IF(EJ71="I",2,IF(EJ71="B",4,IF(EJ71="E",5))))</f>
        <v>0</v>
      </c>
      <c r="EL71" s="38" t="s">
        <v>7</v>
      </c>
      <c r="EM71" s="38">
        <f>IF(EL71="M",0,IF(EL71="I",2,IF(EL71="B",4,IF(EL71="E",5))))</f>
        <v>0</v>
      </c>
      <c r="EN71" s="38" t="s">
        <v>7</v>
      </c>
      <c r="EO71" s="38">
        <f>IF(EN71="M",0,IF(EN71="I",2,IF(EN71="B",4,IF(EN71="E",5))))</f>
        <v>0</v>
      </c>
      <c r="EP71" s="38" t="s">
        <v>8</v>
      </c>
      <c r="EQ71" s="38">
        <f>IF(EP71="M",0,IF(EP71="I",2,IF(EP71="B",4,IF(EP71="E",5))))</f>
        <v>2</v>
      </c>
      <c r="ER71" s="98">
        <f>+SUM(F71:EQ71)</f>
        <v>246</v>
      </c>
      <c r="ES71" s="52">
        <f>+ER71/$EV$1</f>
        <v>0.6929577464788732</v>
      </c>
      <c r="ET71" s="38" t="str">
        <f>IF(ES71&gt;60%,"Autonome","Non Autonome")</f>
        <v>Autonome</v>
      </c>
      <c r="EU71" s="5" t="str">
        <f>1&amp;"/"&amp;MONTH(D71)&amp;"/"&amp;YEAR(D71)</f>
        <v>1/6/2018</v>
      </c>
    </row>
    <row r="72" spans="1:151" ht="15.75" thickBot="1" x14ac:dyDescent="0.3">
      <c r="A72" s="35" t="s">
        <v>5</v>
      </c>
      <c r="B72" s="35" t="s">
        <v>68</v>
      </c>
      <c r="C72" s="35" t="s">
        <v>69</v>
      </c>
      <c r="D72" s="96">
        <v>43278</v>
      </c>
      <c r="E72" s="35" t="s">
        <v>12</v>
      </c>
      <c r="F72" s="38" t="s">
        <v>9</v>
      </c>
      <c r="G72" s="38">
        <f>IF(F72="M",0,IF(F72="I",2,IF(F72="B",4,IF(F72="E",5))))</f>
        <v>4</v>
      </c>
      <c r="H72" s="38" t="s">
        <v>9</v>
      </c>
      <c r="I72" s="38">
        <f>IF(H72="M",0,IF(H72="I",2,IF(H72="B",4,IF(H72="E",5))))</f>
        <v>4</v>
      </c>
      <c r="J72" s="38" t="s">
        <v>9</v>
      </c>
      <c r="K72" s="38">
        <f>IF(J72="M",0,IF(J72="I",2,IF(J72="B",4,IF(J72="E",5))))</f>
        <v>4</v>
      </c>
      <c r="L72" s="38" t="s">
        <v>9</v>
      </c>
      <c r="M72" s="38">
        <f>IF(L72="M",0,IF(L72="I",2,IF(L72="B",4,IF(L72="E",5))))</f>
        <v>4</v>
      </c>
      <c r="N72" s="38" t="s">
        <v>9</v>
      </c>
      <c r="O72" s="38">
        <f>IF(N72="M",0,IF(N72="I",2,IF(N72="B",4,IF(N72="E",5))))</f>
        <v>4</v>
      </c>
      <c r="P72" s="38" t="s">
        <v>9</v>
      </c>
      <c r="Q72" s="38">
        <f>IF(P72="M",0,IF(P72="I",2,IF(P72="B",4,IF(P72="E",5))))</f>
        <v>4</v>
      </c>
      <c r="R72" s="38" t="s">
        <v>9</v>
      </c>
      <c r="S72" s="38">
        <f>IF(R72="M",0,IF(R72="I",2,IF(R72="B",4,IF(R72="E",5))))</f>
        <v>4</v>
      </c>
      <c r="T72" s="38" t="s">
        <v>9</v>
      </c>
      <c r="U72" s="38">
        <f>IF(T72="M",0,IF(T72="I",2,IF(T72="B",4,IF(T72="E",5))))</f>
        <v>4</v>
      </c>
      <c r="V72" s="38" t="s">
        <v>8</v>
      </c>
      <c r="W72" s="38">
        <f>IF(V72="M",0,IF(V72="I",2,IF(V72="B",4,IF(V72="E",5))))</f>
        <v>2</v>
      </c>
      <c r="X72" s="38" t="s">
        <v>8</v>
      </c>
      <c r="Y72" s="38">
        <f>IF(X72="M",0,IF(X72="I",2,IF(X72="B",4,IF(X72="E",5))))</f>
        <v>2</v>
      </c>
      <c r="Z72" s="38" t="s">
        <v>8</v>
      </c>
      <c r="AA72" s="38">
        <f>IF(Z72="M",0,IF(Z72="I",2,IF(Z72="B",4,IF(Z72="E",5))))</f>
        <v>2</v>
      </c>
      <c r="AB72" s="38" t="s">
        <v>7</v>
      </c>
      <c r="AC72" s="38">
        <f>IF(AB72="M",0,IF(AB72="I",2,IF(AB72="B",4,IF(AB72="E",5))))</f>
        <v>0</v>
      </c>
      <c r="AD72" s="38" t="s">
        <v>8</v>
      </c>
      <c r="AE72" s="38">
        <f>IF(AD72="M",0,IF(AD72="I",2,IF(AD72="B",4,IF(AD72="E",5))))</f>
        <v>2</v>
      </c>
      <c r="AF72" s="38" t="s">
        <v>9</v>
      </c>
      <c r="AG72" s="38">
        <f>IF(AF72="M",0,IF(AF72="I",2,IF(AF72="B",4,IF(AF72="E",5))))</f>
        <v>4</v>
      </c>
      <c r="AH72" s="38" t="s">
        <v>9</v>
      </c>
      <c r="AI72" s="38">
        <f>IF(AH72="M",0,IF(AH72="I",2,IF(AH72="B",4,IF(AH72="E",5))))</f>
        <v>4</v>
      </c>
      <c r="AJ72" s="38" t="s">
        <v>9</v>
      </c>
      <c r="AK72" s="38">
        <f>IF(AJ72="M",0,IF(AJ72="I",2,IF(AJ72="B",4,IF(AJ72="E",5))))</f>
        <v>4</v>
      </c>
      <c r="AL72" s="38" t="s">
        <v>7</v>
      </c>
      <c r="AM72" s="38">
        <f>IF(AL72="M",0,IF(AL72="I",2,IF(AL72="B",4,IF(AL72="E",5))))</f>
        <v>0</v>
      </c>
      <c r="AN72" s="38" t="s">
        <v>9</v>
      </c>
      <c r="AO72" s="38">
        <f>IF(AN72="M",0,IF(AN72="I",2,IF(AN72="B",4,IF(AN72="E",5))))</f>
        <v>4</v>
      </c>
      <c r="AP72" s="38" t="s">
        <v>9</v>
      </c>
      <c r="AQ72" s="38">
        <f>IF(AP72="M",0,IF(AP72="I",2,IF(AP72="B",4,IF(AP72="E",5))))</f>
        <v>4</v>
      </c>
      <c r="AR72" s="38" t="s">
        <v>9</v>
      </c>
      <c r="AS72" s="38">
        <f>IF(AR72="M",0,IF(AR72="I",2,IF(AR72="B",4,IF(AR72="E",5))))</f>
        <v>4</v>
      </c>
      <c r="AT72" s="38" t="s">
        <v>9</v>
      </c>
      <c r="AU72" s="38">
        <f>IF(AT72="M",0,IF(AT72="I",2,IF(AT72="B",4,IF(AT72="E",5))))</f>
        <v>4</v>
      </c>
      <c r="AV72" s="38" t="s">
        <v>9</v>
      </c>
      <c r="AW72" s="38">
        <f>IF(AV72="M",0,IF(AV72="I",2,IF(AV72="B",4,IF(AV72="E",5))))</f>
        <v>4</v>
      </c>
      <c r="AX72" s="38" t="s">
        <v>9</v>
      </c>
      <c r="AY72" s="38">
        <f>IF(AX72="M",0,IF(AX72="I",2,IF(AX72="B",4,IF(AX72="E",5))))</f>
        <v>4</v>
      </c>
      <c r="AZ72" s="38" t="s">
        <v>9</v>
      </c>
      <c r="BA72" s="38">
        <f>IF(AZ72="M",0,IF(AZ72="I",2,IF(AZ72="B",4,IF(AZ72="E",5))))</f>
        <v>4</v>
      </c>
      <c r="BB72" s="38" t="s">
        <v>9</v>
      </c>
      <c r="BC72" s="38">
        <f>IF(BB72="M",0,IF(BB72="I",2,IF(BB72="B",4,IF(BB72="E",5))))</f>
        <v>4</v>
      </c>
      <c r="BD72" s="38" t="s">
        <v>9</v>
      </c>
      <c r="BE72" s="38">
        <f>IF(BD72="M",0,IF(BD72="I",2,IF(BD72="B",4,IF(BD72="E",5))))</f>
        <v>4</v>
      </c>
      <c r="BF72" s="38" t="s">
        <v>7</v>
      </c>
      <c r="BG72" s="38">
        <f>IF(BF72="M",0,IF(BF72="I",2,IF(BF72="B",4,IF(BF72="E",5))))</f>
        <v>0</v>
      </c>
      <c r="BH72" s="38" t="s">
        <v>8</v>
      </c>
      <c r="BI72" s="38">
        <f>IF(BH72="M",0,IF(BH72="I",2,IF(BH72="B",4,IF(BH72="E",5))))</f>
        <v>2</v>
      </c>
      <c r="BJ72" s="38" t="s">
        <v>9</v>
      </c>
      <c r="BK72" s="38">
        <f>IF(BJ72="M",0,IF(BJ72="I",2,IF(BJ72="B",4,IF(BJ72="E",5))))</f>
        <v>4</v>
      </c>
      <c r="BL72" s="38" t="s">
        <v>9</v>
      </c>
      <c r="BM72" s="38">
        <f>IF(BL72="M",0,IF(BL72="I",2,IF(BL72="B",4,IF(BL72="E",5))))</f>
        <v>4</v>
      </c>
      <c r="BN72" s="38" t="s">
        <v>9</v>
      </c>
      <c r="BO72" s="38">
        <f>IF(BN72="M",0,IF(BN72="I",2,IF(BN72="B",4,IF(BN72="E",5))))</f>
        <v>4</v>
      </c>
      <c r="BP72" s="38" t="s">
        <v>8</v>
      </c>
      <c r="BQ72" s="38">
        <f>IF(BP72="M",0,IF(BP72="I",2,IF(BP72="B",4,IF(BP72="E",5))))</f>
        <v>2</v>
      </c>
      <c r="BR72" s="38" t="s">
        <v>9</v>
      </c>
      <c r="BS72" s="38">
        <f>IF(BR72="M",0,IF(BR72="I",2,IF(BR72="B",4,IF(BR72="E",5))))</f>
        <v>4</v>
      </c>
      <c r="BT72" s="38" t="s">
        <v>9</v>
      </c>
      <c r="BU72" s="38">
        <f>IF(BT72="M",0,IF(BT72="I",2,IF(BT72="B",4,IF(BT72="E",5))))</f>
        <v>4</v>
      </c>
      <c r="BV72" s="38" t="s">
        <v>9</v>
      </c>
      <c r="BW72" s="38">
        <f>IF(BV72="M",0,IF(BV72="I",2,IF(BV72="B",4,IF(BV72="E",5))))</f>
        <v>4</v>
      </c>
      <c r="BX72" s="38" t="s">
        <v>9</v>
      </c>
      <c r="BY72" s="38">
        <f>IF(BX72="M",0,IF(BX72="I",2,IF(BX72="B",4,IF(BX72="E",5))))</f>
        <v>4</v>
      </c>
      <c r="BZ72" s="38" t="s">
        <v>9</v>
      </c>
      <c r="CA72" s="38">
        <f>IF(BZ72="M",0,IF(BZ72="I",2,IF(BZ72="B",4,IF(BZ72="E",5))))</f>
        <v>4</v>
      </c>
      <c r="CB72" s="38" t="s">
        <v>9</v>
      </c>
      <c r="CC72" s="38">
        <f>IF(CB72="M",0,IF(CB72="I",2,IF(CB72="B",4,IF(CB72="E",5))))</f>
        <v>4</v>
      </c>
      <c r="CD72" s="38" t="s">
        <v>9</v>
      </c>
      <c r="CE72" s="38">
        <f>IF(CD72="M",0,IF(CD72="I",2,IF(CD72="B",4,IF(CD72="E",5))))</f>
        <v>4</v>
      </c>
      <c r="CF72" s="38" t="s">
        <v>8</v>
      </c>
      <c r="CG72" s="38">
        <f>IF(CF72="M",0,IF(CF72="I",2,IF(CF72="B",4,IF(CF72="E",5))))</f>
        <v>2</v>
      </c>
      <c r="CH72" s="38" t="s">
        <v>7</v>
      </c>
      <c r="CI72" s="38">
        <f>IF(CH72="M",0,IF(CH72="I",2,IF(CH72="B",4,IF(CH72="E",5))))</f>
        <v>0</v>
      </c>
      <c r="CJ72" s="38" t="s">
        <v>9</v>
      </c>
      <c r="CK72" s="38">
        <f>IF(CJ72="M",0,IF(CJ72="I",2,IF(CJ72="B",4,IF(CJ72="E",5))))</f>
        <v>4</v>
      </c>
      <c r="CL72" s="38" t="s">
        <v>8</v>
      </c>
      <c r="CM72" s="38">
        <f>IF(CL72="M",0,IF(CL72="I",2,IF(CL72="B",4,IF(CL72="E",5))))</f>
        <v>2</v>
      </c>
      <c r="CN72" s="38" t="s">
        <v>8</v>
      </c>
      <c r="CO72" s="38">
        <f>IF(CN72="M",0,IF(CN72="I",2,IF(CN72="B",4,IF(CN72="E",5))))</f>
        <v>2</v>
      </c>
      <c r="CP72" s="38" t="s">
        <v>8</v>
      </c>
      <c r="CQ72" s="38">
        <f>IF(CP72="M",0,IF(CP72="I",2,IF(CP72="B",4,IF(CP72="E",5))))</f>
        <v>2</v>
      </c>
      <c r="CR72" s="38" t="s">
        <v>8</v>
      </c>
      <c r="CS72" s="38">
        <f>IF(CR72="M",0,IF(CR72="I",2,IF(CR72="B",4,IF(CR72="E",5))))</f>
        <v>2</v>
      </c>
      <c r="CT72" s="38" t="s">
        <v>9</v>
      </c>
      <c r="CU72" s="38">
        <f>IF(CT72="M",0,IF(CT72="I",2,IF(CT72="B",4,IF(CT72="E",5))))</f>
        <v>4</v>
      </c>
      <c r="CV72" s="38" t="s">
        <v>8</v>
      </c>
      <c r="CW72" s="38">
        <f>IF(CV72="M",0,IF(CV72="I",2,IF(CV72="B",4,IF(CV72="E",5))))</f>
        <v>2</v>
      </c>
      <c r="CX72" s="38" t="s">
        <v>8</v>
      </c>
      <c r="CY72" s="38">
        <f>IF(CX72="M",0,IF(CX72="I",2,IF(CX72="B",4,IF(CX72="E",5))))</f>
        <v>2</v>
      </c>
      <c r="CZ72" s="38" t="s">
        <v>9</v>
      </c>
      <c r="DA72" s="38">
        <f>IF(CZ72="M",0,IF(CZ72="I",2,IF(CZ72="B",4,IF(CZ72="E",5))))</f>
        <v>4</v>
      </c>
      <c r="DB72" s="38" t="s">
        <v>9</v>
      </c>
      <c r="DC72" s="38">
        <f>IF(DB72="M",0,IF(DB72="I",2,IF(DB72="B",4,IF(DB72="E",5))))</f>
        <v>4</v>
      </c>
      <c r="DD72" s="38" t="s">
        <v>8</v>
      </c>
      <c r="DE72" s="38">
        <f>IF(DD72="M",0,IF(DD72="I",2,IF(DD72="B",4,IF(DD72="E",5))))</f>
        <v>2</v>
      </c>
      <c r="DF72" s="38" t="s">
        <v>8</v>
      </c>
      <c r="DG72" s="38">
        <f>IF(DF72="M",0,IF(DF72="I",2,IF(DF72="B",4,IF(DF72="E",5))))</f>
        <v>2</v>
      </c>
      <c r="DH72" s="38" t="s">
        <v>9</v>
      </c>
      <c r="DI72" s="38">
        <f>IF(DH72="M",0,IF(DH72="I",2,IF(DH72="B",4,IF(DH72="E",5))))</f>
        <v>4</v>
      </c>
      <c r="DJ72" s="38" t="s">
        <v>9</v>
      </c>
      <c r="DK72" s="38">
        <f>IF(DJ72="M",0,IF(DJ72="I",2,IF(DJ72="B",4,IF(DJ72="E",5))))</f>
        <v>4</v>
      </c>
      <c r="DL72" s="38" t="s">
        <v>8</v>
      </c>
      <c r="DM72" s="38">
        <f>IF(DL72="M",0,IF(DL72="I",2,IF(DL72="B",4,IF(DL72="E",5))))</f>
        <v>2</v>
      </c>
      <c r="DN72" s="38" t="s">
        <v>8</v>
      </c>
      <c r="DO72" s="38">
        <f>IF(DN72="M",0,IF(DN72="I",2,IF(DN72="B",4,IF(DN72="E",5))))</f>
        <v>2</v>
      </c>
      <c r="DP72" s="38" t="s">
        <v>9</v>
      </c>
      <c r="DQ72" s="38">
        <f>IF(DP72="M",0,IF(DP72="I",2,IF(DP72="B",4,IF(DP72="E",5))))</f>
        <v>4</v>
      </c>
      <c r="DR72" s="38" t="s">
        <v>7</v>
      </c>
      <c r="DS72" s="38">
        <f>IF(DR72="M",0,IF(DR72="I",2,IF(DR72="B",4,IF(DR72="E",5))))</f>
        <v>0</v>
      </c>
      <c r="DT72" s="38" t="s">
        <v>7</v>
      </c>
      <c r="DU72" s="38">
        <f>IF(DT72="M",0,IF(DT72="I",2,IF(DT72="B",4,IF(DT72="E",5))))</f>
        <v>0</v>
      </c>
      <c r="DV72" s="38" t="s">
        <v>8</v>
      </c>
      <c r="DW72" s="38">
        <f>IF(DV72="M",0,IF(DV72="I",2,IF(DV72="B",4,IF(DV72="E",5))))</f>
        <v>2</v>
      </c>
      <c r="DX72" s="38" t="s">
        <v>9</v>
      </c>
      <c r="DY72" s="38">
        <f>IF(DX72="M",0,IF(DX72="I",2,IF(DX72="B",4,IF(DX72="E",5))))</f>
        <v>4</v>
      </c>
      <c r="DZ72" s="38" t="s">
        <v>9</v>
      </c>
      <c r="EA72" s="38">
        <f>IF(DZ72="M",0,IF(DZ72="I",2,IF(DZ72="B",4,IF(DZ72="E",5))))</f>
        <v>4</v>
      </c>
      <c r="EB72" s="38" t="s">
        <v>9</v>
      </c>
      <c r="EC72" s="38">
        <f>IF(EB72="M",0,IF(EB72="I",2,IF(EB72="B",4,IF(EB72="E",5))))</f>
        <v>4</v>
      </c>
      <c r="ED72" s="38" t="s">
        <v>9</v>
      </c>
      <c r="EE72" s="38">
        <f>IF(ED72="M",0,IF(ED72="I",2,IF(ED72="B",4,IF(ED72="E",5))))</f>
        <v>4</v>
      </c>
      <c r="EF72" s="38" t="s">
        <v>9</v>
      </c>
      <c r="EG72" s="38">
        <f>IF(EF72="M",0,IF(EF72="I",2,IF(EF72="B",4,IF(EF72="E",5))))</f>
        <v>4</v>
      </c>
      <c r="EH72" s="38" t="s">
        <v>8</v>
      </c>
      <c r="EI72" s="38">
        <f>IF(EH72="M",0,IF(EH72="I",2,IF(EH72="B",4,IF(EH72="E",5))))</f>
        <v>2</v>
      </c>
      <c r="EJ72" s="38" t="s">
        <v>8</v>
      </c>
      <c r="EK72" s="38">
        <f>IF(EJ72="M",0,IF(EJ72="I",2,IF(EJ72="B",4,IF(EJ72="E",5))))</f>
        <v>2</v>
      </c>
      <c r="EL72" s="38" t="s">
        <v>8</v>
      </c>
      <c r="EM72" s="38">
        <f>IF(EL72="M",0,IF(EL72="I",2,IF(EL72="B",4,IF(EL72="E",5))))</f>
        <v>2</v>
      </c>
      <c r="EN72" s="38" t="s">
        <v>8</v>
      </c>
      <c r="EO72" s="38">
        <f>IF(EN72="M",0,IF(EN72="I",2,IF(EN72="B",4,IF(EN72="E",5))))</f>
        <v>2</v>
      </c>
      <c r="EP72" s="38" t="s">
        <v>7</v>
      </c>
      <c r="EQ72" s="38">
        <f>IF(EP72="M",0,IF(EP72="I",2,IF(EP72="B",4,IF(EP72="E",5))))</f>
        <v>0</v>
      </c>
      <c r="ER72" s="98">
        <f>+SUM(F72:EQ72)</f>
        <v>212</v>
      </c>
      <c r="ES72" s="52">
        <f>+ER72/$EV$1</f>
        <v>0.59718309859154928</v>
      </c>
      <c r="ET72" s="38" t="str">
        <f>IF(ES72&gt;60%,"Autonome","Non Autonome")</f>
        <v>Non Autonome</v>
      </c>
      <c r="EU72" s="5" t="str">
        <f>1&amp;"/"&amp;MONTH(D72)&amp;"/"&amp;YEAR(D72)</f>
        <v>1/6/2018</v>
      </c>
    </row>
    <row r="73" spans="1:151" ht="15.75" thickBot="1" x14ac:dyDescent="0.3">
      <c r="A73" s="35" t="s">
        <v>71</v>
      </c>
      <c r="B73" s="35" t="s">
        <v>89</v>
      </c>
      <c r="C73" s="35" t="s">
        <v>73</v>
      </c>
      <c r="D73" s="96">
        <v>43278</v>
      </c>
      <c r="E73" s="35" t="s">
        <v>74</v>
      </c>
      <c r="F73" s="38" t="s">
        <v>9</v>
      </c>
      <c r="G73" s="38">
        <f>IF(F73="M",0,IF(F73="I",2,IF(F73="B",4,IF(F73="E",5))))</f>
        <v>4</v>
      </c>
      <c r="H73" s="38" t="s">
        <v>8</v>
      </c>
      <c r="I73" s="38">
        <f>IF(H73="M",0,IF(H73="I",2,IF(H73="B",4,IF(H73="E",5))))</f>
        <v>2</v>
      </c>
      <c r="J73" s="38" t="s">
        <v>8</v>
      </c>
      <c r="K73" s="38">
        <f>IF(J73="M",0,IF(J73="I",2,IF(J73="B",4,IF(J73="E",5))))</f>
        <v>2</v>
      </c>
      <c r="L73" s="38" t="s">
        <v>8</v>
      </c>
      <c r="M73" s="38">
        <f>IF(L73="M",0,IF(L73="I",2,IF(L73="B",4,IF(L73="E",5))))</f>
        <v>2</v>
      </c>
      <c r="N73" s="38" t="s">
        <v>9</v>
      </c>
      <c r="O73" s="38">
        <f>IF(N73="M",0,IF(N73="I",2,IF(N73="B",4,IF(N73="E",5))))</f>
        <v>4</v>
      </c>
      <c r="P73" s="38" t="s">
        <v>8</v>
      </c>
      <c r="Q73" s="38">
        <f>IF(P73="M",0,IF(P73="I",2,IF(P73="B",4,IF(P73="E",5))))</f>
        <v>2</v>
      </c>
      <c r="R73" s="38" t="s">
        <v>8</v>
      </c>
      <c r="S73" s="38">
        <f>IF(R73="M",0,IF(R73="I",2,IF(R73="B",4,IF(R73="E",5))))</f>
        <v>2</v>
      </c>
      <c r="T73" s="38" t="s">
        <v>8</v>
      </c>
      <c r="U73" s="38">
        <f>IF(T73="M",0,IF(T73="I",2,IF(T73="B",4,IF(T73="E",5))))</f>
        <v>2</v>
      </c>
      <c r="V73" s="38" t="s">
        <v>8</v>
      </c>
      <c r="W73" s="38">
        <f>IF(V73="M",0,IF(V73="I",2,IF(V73="B",4,IF(V73="E",5))))</f>
        <v>2</v>
      </c>
      <c r="X73" s="38" t="s">
        <v>9</v>
      </c>
      <c r="Y73" s="38">
        <f>IF(X73="M",0,IF(X73="I",2,IF(X73="B",4,IF(X73="E",5))))</f>
        <v>4</v>
      </c>
      <c r="Z73" s="38" t="s">
        <v>9</v>
      </c>
      <c r="AA73" s="38">
        <f>IF(Z73="M",0,IF(Z73="I",2,IF(Z73="B",4,IF(Z73="E",5))))</f>
        <v>4</v>
      </c>
      <c r="AB73" s="38" t="s">
        <v>8</v>
      </c>
      <c r="AC73" s="38">
        <f>IF(AB73="M",0,IF(AB73="I",2,IF(AB73="B",4,IF(AB73="E",5))))</f>
        <v>2</v>
      </c>
      <c r="AD73" s="38" t="s">
        <v>8</v>
      </c>
      <c r="AE73" s="38">
        <f>IF(AD73="M",0,IF(AD73="I",2,IF(AD73="B",4,IF(AD73="E",5))))</f>
        <v>2</v>
      </c>
      <c r="AF73" s="38" t="s">
        <v>8</v>
      </c>
      <c r="AG73" s="38">
        <f>IF(AF73="M",0,IF(AF73="I",2,IF(AF73="B",4,IF(AF73="E",5))))</f>
        <v>2</v>
      </c>
      <c r="AH73" s="38" t="s">
        <v>8</v>
      </c>
      <c r="AI73" s="38">
        <f>IF(AH73="M",0,IF(AH73="I",2,IF(AH73="B",4,IF(AH73="E",5))))</f>
        <v>2</v>
      </c>
      <c r="AJ73" s="38" t="s">
        <v>8</v>
      </c>
      <c r="AK73" s="38">
        <f>IF(AJ73="M",0,IF(AJ73="I",2,IF(AJ73="B",4,IF(AJ73="E",5))))</f>
        <v>2</v>
      </c>
      <c r="AL73" s="38" t="s">
        <v>8</v>
      </c>
      <c r="AM73" s="38">
        <f>IF(AL73="M",0,IF(AL73="I",2,IF(AL73="B",4,IF(AL73="E",5))))</f>
        <v>2</v>
      </c>
      <c r="AN73" s="38" t="s">
        <v>9</v>
      </c>
      <c r="AO73" s="38">
        <f>IF(AN73="M",0,IF(AN73="I",2,IF(AN73="B",4,IF(AN73="E",5))))</f>
        <v>4</v>
      </c>
      <c r="AP73" s="38" t="s">
        <v>9</v>
      </c>
      <c r="AQ73" s="38">
        <f>IF(AP73="M",0,IF(AP73="I",2,IF(AP73="B",4,IF(AP73="E",5))))</f>
        <v>4</v>
      </c>
      <c r="AR73" s="38" t="s">
        <v>9</v>
      </c>
      <c r="AS73" s="38">
        <f>IF(AR73="M",0,IF(AR73="I",2,IF(AR73="B",4,IF(AR73="E",5))))</f>
        <v>4</v>
      </c>
      <c r="AT73" s="38" t="s">
        <v>9</v>
      </c>
      <c r="AU73" s="38">
        <f>IF(AT73="M",0,IF(AT73="I",2,IF(AT73="B",4,IF(AT73="E",5))))</f>
        <v>4</v>
      </c>
      <c r="AV73" s="38" t="s">
        <v>8</v>
      </c>
      <c r="AW73" s="38">
        <f>IF(AV73="M",0,IF(AV73="I",2,IF(AV73="B",4,IF(AV73="E",5))))</f>
        <v>2</v>
      </c>
      <c r="AX73" s="38" t="s">
        <v>8</v>
      </c>
      <c r="AY73" s="38">
        <f>IF(AX73="M",0,IF(AX73="I",2,IF(AX73="B",4,IF(AX73="E",5))))</f>
        <v>2</v>
      </c>
      <c r="AZ73" s="38" t="s">
        <v>8</v>
      </c>
      <c r="BA73" s="38">
        <f>IF(AZ73="M",0,IF(AZ73="I",2,IF(AZ73="B",4,IF(AZ73="E",5))))</f>
        <v>2</v>
      </c>
      <c r="BB73" s="38" t="s">
        <v>9</v>
      </c>
      <c r="BC73" s="38">
        <f>IF(BB73="M",0,IF(BB73="I",2,IF(BB73="B",4,IF(BB73="E",5))))</f>
        <v>4</v>
      </c>
      <c r="BD73" s="38" t="s">
        <v>9</v>
      </c>
      <c r="BE73" s="38">
        <f>IF(BD73="M",0,IF(BD73="I",2,IF(BD73="B",4,IF(BD73="E",5))))</f>
        <v>4</v>
      </c>
      <c r="BF73" s="38" t="s">
        <v>9</v>
      </c>
      <c r="BG73" s="38">
        <f>IF(BF73="M",0,IF(BF73="I",2,IF(BF73="B",4,IF(BF73="E",5))))</f>
        <v>4</v>
      </c>
      <c r="BH73" s="38" t="s">
        <v>9</v>
      </c>
      <c r="BI73" s="38">
        <f>IF(BH73="M",0,IF(BH73="I",2,IF(BH73="B",4,IF(BH73="E",5))))</f>
        <v>4</v>
      </c>
      <c r="BJ73" s="38" t="s">
        <v>9</v>
      </c>
      <c r="BK73" s="38">
        <f>IF(BJ73="M",0,IF(BJ73="I",2,IF(BJ73="B",4,IF(BJ73="E",5))))</f>
        <v>4</v>
      </c>
      <c r="BL73" s="38" t="s">
        <v>8</v>
      </c>
      <c r="BM73" s="38">
        <f>IF(BL73="M",0,IF(BL73="I",2,IF(BL73="B",4,IF(BL73="E",5))))</f>
        <v>2</v>
      </c>
      <c r="BN73" s="38" t="s">
        <v>8</v>
      </c>
      <c r="BO73" s="38">
        <f>IF(BN73="M",0,IF(BN73="I",2,IF(BN73="B",4,IF(BN73="E",5))))</f>
        <v>2</v>
      </c>
      <c r="BP73" s="38" t="s">
        <v>7</v>
      </c>
      <c r="BQ73" s="38">
        <f>IF(BP73="M",0,IF(BP73="I",2,IF(BP73="B",4,IF(BP73="E",5))))</f>
        <v>0</v>
      </c>
      <c r="BR73" s="38" t="s">
        <v>8</v>
      </c>
      <c r="BS73" s="38">
        <f>IF(BR73="M",0,IF(BR73="I",2,IF(BR73="B",4,IF(BR73="E",5))))</f>
        <v>2</v>
      </c>
      <c r="BT73" s="38" t="s">
        <v>7</v>
      </c>
      <c r="BU73" s="38">
        <f>IF(BT73="M",0,IF(BT73="I",2,IF(BT73="B",4,IF(BT73="E",5))))</f>
        <v>0</v>
      </c>
      <c r="BV73" s="38" t="s">
        <v>9</v>
      </c>
      <c r="BW73" s="38">
        <f>IF(BV73="M",0,IF(BV73="I",2,IF(BV73="B",4,IF(BV73="E",5))))</f>
        <v>4</v>
      </c>
      <c r="BX73" s="38" t="s">
        <v>9</v>
      </c>
      <c r="BY73" s="38">
        <f>IF(BX73="M",0,IF(BX73="I",2,IF(BX73="B",4,IF(BX73="E",5))))</f>
        <v>4</v>
      </c>
      <c r="BZ73" s="38" t="s">
        <v>8</v>
      </c>
      <c r="CA73" s="38">
        <f>IF(BZ73="M",0,IF(BZ73="I",2,IF(BZ73="B",4,IF(BZ73="E",5))))</f>
        <v>2</v>
      </c>
      <c r="CB73" s="38" t="s">
        <v>9</v>
      </c>
      <c r="CC73" s="38">
        <f>IF(CB73="M",0,IF(CB73="I",2,IF(CB73="B",4,IF(CB73="E",5))))</f>
        <v>4</v>
      </c>
      <c r="CD73" s="38" t="s">
        <v>9</v>
      </c>
      <c r="CE73" s="38">
        <f>IF(CD73="M",0,IF(CD73="I",2,IF(CD73="B",4,IF(CD73="E",5))))</f>
        <v>4</v>
      </c>
      <c r="CF73" s="38" t="s">
        <v>9</v>
      </c>
      <c r="CG73" s="38">
        <f>IF(CF73="M",0,IF(CF73="I",2,IF(CF73="B",4,IF(CF73="E",5))))</f>
        <v>4</v>
      </c>
      <c r="CH73" s="38" t="s">
        <v>8</v>
      </c>
      <c r="CI73" s="38">
        <f>IF(CH73="M",0,IF(CH73="I",2,IF(CH73="B",4,IF(CH73="E",5))))</f>
        <v>2</v>
      </c>
      <c r="CJ73" s="38" t="s">
        <v>8</v>
      </c>
      <c r="CK73" s="38">
        <f>IF(CJ73="M",0,IF(CJ73="I",2,IF(CJ73="B",4,IF(CJ73="E",5))))</f>
        <v>2</v>
      </c>
      <c r="CL73" s="38" t="s">
        <v>9</v>
      </c>
      <c r="CM73" s="38">
        <f>IF(CL73="M",0,IF(CL73="I",2,IF(CL73="B",4,IF(CL73="E",5))))</f>
        <v>4</v>
      </c>
      <c r="CN73" s="38" t="s">
        <v>9</v>
      </c>
      <c r="CO73" s="38">
        <f>IF(CN73="M",0,IF(CN73="I",2,IF(CN73="B",4,IF(CN73="E",5))))</f>
        <v>4</v>
      </c>
      <c r="CP73" s="38" t="s">
        <v>9</v>
      </c>
      <c r="CQ73" s="38">
        <f>IF(CP73="M",0,IF(CP73="I",2,IF(CP73="B",4,IF(CP73="E",5))))</f>
        <v>4</v>
      </c>
      <c r="CR73" s="38" t="s">
        <v>9</v>
      </c>
      <c r="CS73" s="38">
        <f>IF(CR73="M",0,IF(CR73="I",2,IF(CR73="B",4,IF(CR73="E",5))))</f>
        <v>4</v>
      </c>
      <c r="CT73" s="38" t="s">
        <v>9</v>
      </c>
      <c r="CU73" s="38">
        <f>IF(CT73="M",0,IF(CT73="I",2,IF(CT73="B",4,IF(CT73="E",5))))</f>
        <v>4</v>
      </c>
      <c r="CV73" s="38" t="s">
        <v>9</v>
      </c>
      <c r="CW73" s="38">
        <f>IF(CV73="M",0,IF(CV73="I",2,IF(CV73="B",4,IF(CV73="E",5))))</f>
        <v>4</v>
      </c>
      <c r="CX73" s="38" t="s">
        <v>7</v>
      </c>
      <c r="CY73" s="38">
        <f>IF(CX73="M",0,IF(CX73="I",2,IF(CX73="B",4,IF(CX73="E",5))))</f>
        <v>0</v>
      </c>
      <c r="CZ73" s="38" t="s">
        <v>9</v>
      </c>
      <c r="DA73" s="38">
        <f>IF(CZ73="M",0,IF(CZ73="I",2,IF(CZ73="B",4,IF(CZ73="E",5))))</f>
        <v>4</v>
      </c>
      <c r="DB73" s="38" t="s">
        <v>8</v>
      </c>
      <c r="DC73" s="38">
        <f>IF(DB73="M",0,IF(DB73="I",2,IF(DB73="B",4,IF(DB73="E",5))))</f>
        <v>2</v>
      </c>
      <c r="DD73" s="38" t="s">
        <v>8</v>
      </c>
      <c r="DE73" s="38">
        <f>IF(DD73="M",0,IF(DD73="I",2,IF(DD73="B",4,IF(DD73="E",5))))</f>
        <v>2</v>
      </c>
      <c r="DF73" s="38" t="s">
        <v>8</v>
      </c>
      <c r="DG73" s="38">
        <f>IF(DF73="M",0,IF(DF73="I",2,IF(DF73="B",4,IF(DF73="E",5))))</f>
        <v>2</v>
      </c>
      <c r="DH73" s="38" t="s">
        <v>7</v>
      </c>
      <c r="DI73" s="38">
        <f>IF(DH73="M",0,IF(DH73="I",2,IF(DH73="B",4,IF(DH73="E",5))))</f>
        <v>0</v>
      </c>
      <c r="DJ73" s="38" t="s">
        <v>8</v>
      </c>
      <c r="DK73" s="38">
        <f>IF(DJ73="M",0,IF(DJ73="I",2,IF(DJ73="B",4,IF(DJ73="E",5))))</f>
        <v>2</v>
      </c>
      <c r="DL73" s="38" t="s">
        <v>8</v>
      </c>
      <c r="DM73" s="38">
        <f>IF(DL73="M",0,IF(DL73="I",2,IF(DL73="B",4,IF(DL73="E",5))))</f>
        <v>2</v>
      </c>
      <c r="DN73" s="38" t="s">
        <v>9</v>
      </c>
      <c r="DO73" s="38">
        <f>IF(DN73="M",0,IF(DN73="I",2,IF(DN73="B",4,IF(DN73="E",5))))</f>
        <v>4</v>
      </c>
      <c r="DP73" s="38" t="s">
        <v>8</v>
      </c>
      <c r="DQ73" s="38">
        <f>IF(DP73="M",0,IF(DP73="I",2,IF(DP73="B",4,IF(DP73="E",5))))</f>
        <v>2</v>
      </c>
      <c r="DR73" s="38" t="s">
        <v>9</v>
      </c>
      <c r="DS73" s="38">
        <f>IF(DR73="M",0,IF(DR73="I",2,IF(DR73="B",4,IF(DR73="E",5))))</f>
        <v>4</v>
      </c>
      <c r="DT73" s="38" t="s">
        <v>9</v>
      </c>
      <c r="DU73" s="38">
        <f>IF(DT73="M",0,IF(DT73="I",2,IF(DT73="B",4,IF(DT73="E",5))))</f>
        <v>4</v>
      </c>
      <c r="DV73" s="38" t="s">
        <v>7</v>
      </c>
      <c r="DW73" s="38">
        <f>IF(DV73="M",0,IF(DV73="I",2,IF(DV73="B",4,IF(DV73="E",5))))</f>
        <v>0</v>
      </c>
      <c r="DX73" s="38" t="s">
        <v>9</v>
      </c>
      <c r="DY73" s="38">
        <f>IF(DX73="M",0,IF(DX73="I",2,IF(DX73="B",4,IF(DX73="E",5))))</f>
        <v>4</v>
      </c>
      <c r="DZ73" s="38" t="s">
        <v>9</v>
      </c>
      <c r="EA73" s="38">
        <f>IF(DZ73="M",0,IF(DZ73="I",2,IF(DZ73="B",4,IF(DZ73="E",5))))</f>
        <v>4</v>
      </c>
      <c r="EB73" s="38" t="s">
        <v>7</v>
      </c>
      <c r="EC73" s="38">
        <f>IF(EB73="M",0,IF(EB73="I",2,IF(EB73="B",4,IF(EB73="E",5))))</f>
        <v>0</v>
      </c>
      <c r="ED73" s="38" t="s">
        <v>9</v>
      </c>
      <c r="EE73" s="38">
        <f>IF(ED73="M",0,IF(ED73="I",2,IF(ED73="B",4,IF(ED73="E",5))))</f>
        <v>4</v>
      </c>
      <c r="EF73" s="38" t="s">
        <v>9</v>
      </c>
      <c r="EG73" s="38">
        <f>IF(EF73="M",0,IF(EF73="I",2,IF(EF73="B",4,IF(EF73="E",5))))</f>
        <v>4</v>
      </c>
      <c r="EH73" s="38" t="s">
        <v>8</v>
      </c>
      <c r="EI73" s="38">
        <f>IF(EH73="M",0,IF(EH73="I",2,IF(EH73="B",4,IF(EH73="E",5))))</f>
        <v>2</v>
      </c>
      <c r="EJ73" s="38" t="s">
        <v>8</v>
      </c>
      <c r="EK73" s="38">
        <f>IF(EJ73="M",0,IF(EJ73="I",2,IF(EJ73="B",4,IF(EJ73="E",5))))</f>
        <v>2</v>
      </c>
      <c r="EL73" s="38" t="s">
        <v>7</v>
      </c>
      <c r="EM73" s="38">
        <f>IF(EL73="M",0,IF(EL73="I",2,IF(EL73="B",4,IF(EL73="E",5))))</f>
        <v>0</v>
      </c>
      <c r="EN73" s="38" t="s">
        <v>8</v>
      </c>
      <c r="EO73" s="38">
        <f>IF(EN73="M",0,IF(EN73="I",2,IF(EN73="B",4,IF(EN73="E",5))))</f>
        <v>2</v>
      </c>
      <c r="EP73" s="38" t="s">
        <v>8</v>
      </c>
      <c r="EQ73" s="38">
        <f>IF(EP73="M",0,IF(EP73="I",2,IF(EP73="B",4,IF(EP73="E",5))))</f>
        <v>2</v>
      </c>
      <c r="ER73" s="98">
        <f>+SUM(F73:EQ73)</f>
        <v>192</v>
      </c>
      <c r="ES73" s="52">
        <f>+ER73/$EV$1</f>
        <v>0.54084507042253516</v>
      </c>
      <c r="ET73" s="38" t="str">
        <f>IF(ES73&gt;60%,"Autonome","Non Autonome")</f>
        <v>Non Autonome</v>
      </c>
      <c r="EU73" s="5" t="str">
        <f>1&amp;"/"&amp;MONTH(D73)&amp;"/"&amp;YEAR(D73)</f>
        <v>1/6/2018</v>
      </c>
    </row>
    <row r="74" spans="1:151" ht="15.75" thickBot="1" x14ac:dyDescent="0.3">
      <c r="A74" s="35" t="s">
        <v>71</v>
      </c>
      <c r="B74" s="35" t="s">
        <v>93</v>
      </c>
      <c r="C74" s="35" t="s">
        <v>73</v>
      </c>
      <c r="D74" s="96">
        <v>43278</v>
      </c>
      <c r="E74" s="35" t="s">
        <v>74</v>
      </c>
      <c r="F74" s="38" t="s">
        <v>8</v>
      </c>
      <c r="G74" s="38">
        <f>IF(F74="M",0,IF(F74="I",2,IF(F74="B",4,IF(F74="E",5))))</f>
        <v>2</v>
      </c>
      <c r="H74" s="38" t="s">
        <v>9</v>
      </c>
      <c r="I74" s="38">
        <f>IF(H74="M",0,IF(H74="I",2,IF(H74="B",4,IF(H74="E",5))))</f>
        <v>4</v>
      </c>
      <c r="J74" s="38" t="s">
        <v>8</v>
      </c>
      <c r="K74" s="38">
        <f>IF(J74="M",0,IF(J74="I",2,IF(J74="B",4,IF(J74="E",5))))</f>
        <v>2</v>
      </c>
      <c r="L74" s="38" t="s">
        <v>8</v>
      </c>
      <c r="M74" s="38">
        <f>IF(L74="M",0,IF(L74="I",2,IF(L74="B",4,IF(L74="E",5))))</f>
        <v>2</v>
      </c>
      <c r="N74" s="38" t="s">
        <v>9</v>
      </c>
      <c r="O74" s="38">
        <f>IF(N74="M",0,IF(N74="I",2,IF(N74="B",4,IF(N74="E",5))))</f>
        <v>4</v>
      </c>
      <c r="P74" s="38" t="s">
        <v>8</v>
      </c>
      <c r="Q74" s="38">
        <f>IF(P74="M",0,IF(P74="I",2,IF(P74="B",4,IF(P74="E",5))))</f>
        <v>2</v>
      </c>
      <c r="R74" s="38" t="s">
        <v>9</v>
      </c>
      <c r="S74" s="38">
        <f>IF(R74="M",0,IF(R74="I",2,IF(R74="B",4,IF(R74="E",5))))</f>
        <v>4</v>
      </c>
      <c r="T74" s="38" t="s">
        <v>9</v>
      </c>
      <c r="U74" s="38">
        <f>IF(T74="M",0,IF(T74="I",2,IF(T74="B",4,IF(T74="E",5))))</f>
        <v>4</v>
      </c>
      <c r="V74" s="38" t="s">
        <v>9</v>
      </c>
      <c r="W74" s="38">
        <f>IF(V74="M",0,IF(V74="I",2,IF(V74="B",4,IF(V74="E",5))))</f>
        <v>4</v>
      </c>
      <c r="X74" s="38" t="s">
        <v>9</v>
      </c>
      <c r="Y74" s="38">
        <f>IF(X74="M",0,IF(X74="I",2,IF(X74="B",4,IF(X74="E",5))))</f>
        <v>4</v>
      </c>
      <c r="Z74" s="38" t="s">
        <v>7</v>
      </c>
      <c r="AA74" s="38">
        <f>IF(Z74="M",0,IF(Z74="I",2,IF(Z74="B",4,IF(Z74="E",5))))</f>
        <v>0</v>
      </c>
      <c r="AB74" s="38" t="s">
        <v>8</v>
      </c>
      <c r="AC74" s="38">
        <f>IF(AB74="M",0,IF(AB74="I",2,IF(AB74="B",4,IF(AB74="E",5))))</f>
        <v>2</v>
      </c>
      <c r="AD74" s="38" t="s">
        <v>9</v>
      </c>
      <c r="AE74" s="38">
        <f>IF(AD74="M",0,IF(AD74="I",2,IF(AD74="B",4,IF(AD74="E",5))))</f>
        <v>4</v>
      </c>
      <c r="AF74" s="38" t="s">
        <v>8</v>
      </c>
      <c r="AG74" s="38">
        <f>IF(AF74="M",0,IF(AF74="I",2,IF(AF74="B",4,IF(AF74="E",5))))</f>
        <v>2</v>
      </c>
      <c r="AH74" s="38" t="s">
        <v>9</v>
      </c>
      <c r="AI74" s="38">
        <f>IF(AH74="M",0,IF(AH74="I",2,IF(AH74="B",4,IF(AH74="E",5))))</f>
        <v>4</v>
      </c>
      <c r="AJ74" s="38" t="s">
        <v>9</v>
      </c>
      <c r="AK74" s="38">
        <f>IF(AJ74="M",0,IF(AJ74="I",2,IF(AJ74="B",4,IF(AJ74="E",5))))</f>
        <v>4</v>
      </c>
      <c r="AL74" s="38" t="s">
        <v>7</v>
      </c>
      <c r="AM74" s="38">
        <f>IF(AL74="M",0,IF(AL74="I",2,IF(AL74="B",4,IF(AL74="E",5))))</f>
        <v>0</v>
      </c>
      <c r="AN74" s="38" t="s">
        <v>9</v>
      </c>
      <c r="AO74" s="38">
        <f>IF(AN74="M",0,IF(AN74="I",2,IF(AN74="B",4,IF(AN74="E",5))))</f>
        <v>4</v>
      </c>
      <c r="AP74" s="38" t="s">
        <v>9</v>
      </c>
      <c r="AQ74" s="38">
        <f>IF(AP74="M",0,IF(AP74="I",2,IF(AP74="B",4,IF(AP74="E",5))))</f>
        <v>4</v>
      </c>
      <c r="AR74" s="38" t="s">
        <v>9</v>
      </c>
      <c r="AS74" s="38">
        <f>IF(AR74="M",0,IF(AR74="I",2,IF(AR74="B",4,IF(AR74="E",5))))</f>
        <v>4</v>
      </c>
      <c r="AT74" s="38" t="s">
        <v>9</v>
      </c>
      <c r="AU74" s="38">
        <f>IF(AT74="M",0,IF(AT74="I",2,IF(AT74="B",4,IF(AT74="E",5))))</f>
        <v>4</v>
      </c>
      <c r="AV74" s="38" t="s">
        <v>9</v>
      </c>
      <c r="AW74" s="38">
        <f>IF(AV74="M",0,IF(AV74="I",2,IF(AV74="B",4,IF(AV74="E",5))))</f>
        <v>4</v>
      </c>
      <c r="AX74" s="38" t="s">
        <v>9</v>
      </c>
      <c r="AY74" s="38">
        <f>IF(AX74="M",0,IF(AX74="I",2,IF(AX74="B",4,IF(AX74="E",5))))</f>
        <v>4</v>
      </c>
      <c r="AZ74" s="38" t="s">
        <v>9</v>
      </c>
      <c r="BA74" s="38">
        <f>IF(AZ74="M",0,IF(AZ74="I",2,IF(AZ74="B",4,IF(AZ74="E",5))))</f>
        <v>4</v>
      </c>
      <c r="BB74" s="38" t="s">
        <v>9</v>
      </c>
      <c r="BC74" s="38">
        <f>IF(BB74="M",0,IF(BB74="I",2,IF(BB74="B",4,IF(BB74="E",5))))</f>
        <v>4</v>
      </c>
      <c r="BD74" s="38" t="s">
        <v>9</v>
      </c>
      <c r="BE74" s="38">
        <f>IF(BD74="M",0,IF(BD74="I",2,IF(BD74="B",4,IF(BD74="E",5))))</f>
        <v>4</v>
      </c>
      <c r="BF74" s="38" t="s">
        <v>9</v>
      </c>
      <c r="BG74" s="38">
        <f>IF(BF74="M",0,IF(BF74="I",2,IF(BF74="B",4,IF(BF74="E",5))))</f>
        <v>4</v>
      </c>
      <c r="BH74" s="38" t="s">
        <v>9</v>
      </c>
      <c r="BI74" s="38">
        <f>IF(BH74="M",0,IF(BH74="I",2,IF(BH74="B",4,IF(BH74="E",5))))</f>
        <v>4</v>
      </c>
      <c r="BJ74" s="38" t="s">
        <v>9</v>
      </c>
      <c r="BK74" s="38">
        <f>IF(BJ74="M",0,IF(BJ74="I",2,IF(BJ74="B",4,IF(BJ74="E",5))))</f>
        <v>4</v>
      </c>
      <c r="BL74" s="38" t="s">
        <v>9</v>
      </c>
      <c r="BM74" s="38">
        <f>IF(BL74="M",0,IF(BL74="I",2,IF(BL74="B",4,IF(BL74="E",5))))</f>
        <v>4</v>
      </c>
      <c r="BN74" s="38" t="s">
        <v>9</v>
      </c>
      <c r="BO74" s="38">
        <f>IF(BN74="M",0,IF(BN74="I",2,IF(BN74="B",4,IF(BN74="E",5))))</f>
        <v>4</v>
      </c>
      <c r="BP74" s="38" t="s">
        <v>9</v>
      </c>
      <c r="BQ74" s="38">
        <f>IF(BP74="M",0,IF(BP74="I",2,IF(BP74="B",4,IF(BP74="E",5))))</f>
        <v>4</v>
      </c>
      <c r="BR74" s="38" t="s">
        <v>7</v>
      </c>
      <c r="BS74" s="38">
        <f>IF(BR74="M",0,IF(BR74="I",2,IF(BR74="B",4,IF(BR74="E",5))))</f>
        <v>0</v>
      </c>
      <c r="BT74" s="38" t="s">
        <v>9</v>
      </c>
      <c r="BU74" s="38">
        <f>IF(BT74="M",0,IF(BT74="I",2,IF(BT74="B",4,IF(BT74="E",5))))</f>
        <v>4</v>
      </c>
      <c r="BV74" s="38" t="s">
        <v>9</v>
      </c>
      <c r="BW74" s="38">
        <f>IF(BV74="M",0,IF(BV74="I",2,IF(BV74="B",4,IF(BV74="E",5))))</f>
        <v>4</v>
      </c>
      <c r="BX74" s="38" t="s">
        <v>9</v>
      </c>
      <c r="BY74" s="38">
        <f>IF(BX74="M",0,IF(BX74="I",2,IF(BX74="B",4,IF(BX74="E",5))))</f>
        <v>4</v>
      </c>
      <c r="BZ74" s="38" t="s">
        <v>9</v>
      </c>
      <c r="CA74" s="38">
        <f>IF(BZ74="M",0,IF(BZ74="I",2,IF(BZ74="B",4,IF(BZ74="E",5))))</f>
        <v>4</v>
      </c>
      <c r="CB74" s="38" t="s">
        <v>9</v>
      </c>
      <c r="CC74" s="38">
        <f>IF(CB74="M",0,IF(CB74="I",2,IF(CB74="B",4,IF(CB74="E",5))))</f>
        <v>4</v>
      </c>
      <c r="CD74" s="38" t="s">
        <v>9</v>
      </c>
      <c r="CE74" s="38">
        <f>IF(CD74="M",0,IF(CD74="I",2,IF(CD74="B",4,IF(CD74="E",5))))</f>
        <v>4</v>
      </c>
      <c r="CF74" s="38" t="s">
        <v>9</v>
      </c>
      <c r="CG74" s="38">
        <f>IF(CF74="M",0,IF(CF74="I",2,IF(CF74="B",4,IF(CF74="E",5))))</f>
        <v>4</v>
      </c>
      <c r="CH74" s="38" t="s">
        <v>9</v>
      </c>
      <c r="CI74" s="38">
        <f>IF(CH74="M",0,IF(CH74="I",2,IF(CH74="B",4,IF(CH74="E",5))))</f>
        <v>4</v>
      </c>
      <c r="CJ74" s="38" t="s">
        <v>8</v>
      </c>
      <c r="CK74" s="38">
        <f>IF(CJ74="M",0,IF(CJ74="I",2,IF(CJ74="B",4,IF(CJ74="E",5))))</f>
        <v>2</v>
      </c>
      <c r="CL74" s="38" t="s">
        <v>9</v>
      </c>
      <c r="CM74" s="38">
        <f>IF(CL74="M",0,IF(CL74="I",2,IF(CL74="B",4,IF(CL74="E",5))))</f>
        <v>4</v>
      </c>
      <c r="CN74" s="38" t="s">
        <v>9</v>
      </c>
      <c r="CO74" s="38">
        <f>IF(CN74="M",0,IF(CN74="I",2,IF(CN74="B",4,IF(CN74="E",5))))</f>
        <v>4</v>
      </c>
      <c r="CP74" s="38" t="s">
        <v>9</v>
      </c>
      <c r="CQ74" s="38">
        <f>IF(CP74="M",0,IF(CP74="I",2,IF(CP74="B",4,IF(CP74="E",5))))</f>
        <v>4</v>
      </c>
      <c r="CR74" s="38" t="s">
        <v>9</v>
      </c>
      <c r="CS74" s="38">
        <f>IF(CR74="M",0,IF(CR74="I",2,IF(CR74="B",4,IF(CR74="E",5))))</f>
        <v>4</v>
      </c>
      <c r="CT74" s="38" t="s">
        <v>8</v>
      </c>
      <c r="CU74" s="38">
        <f>IF(CT74="M",0,IF(CT74="I",2,IF(CT74="B",4,IF(CT74="E",5))))</f>
        <v>2</v>
      </c>
      <c r="CV74" s="38" t="s">
        <v>9</v>
      </c>
      <c r="CW74" s="38">
        <f>IF(CV74="M",0,IF(CV74="I",2,IF(CV74="B",4,IF(CV74="E",5))))</f>
        <v>4</v>
      </c>
      <c r="CX74" s="38" t="s">
        <v>9</v>
      </c>
      <c r="CY74" s="38">
        <f>IF(CX74="M",0,IF(CX74="I",2,IF(CX74="B",4,IF(CX74="E",5))))</f>
        <v>4</v>
      </c>
      <c r="CZ74" s="38" t="s">
        <v>9</v>
      </c>
      <c r="DA74" s="38">
        <f>IF(CZ74="M",0,IF(CZ74="I",2,IF(CZ74="B",4,IF(CZ74="E",5))))</f>
        <v>4</v>
      </c>
      <c r="DB74" s="38" t="s">
        <v>9</v>
      </c>
      <c r="DC74" s="38">
        <f>IF(DB74="M",0,IF(DB74="I",2,IF(DB74="B",4,IF(DB74="E",5))))</f>
        <v>4</v>
      </c>
      <c r="DD74" s="38" t="s">
        <v>8</v>
      </c>
      <c r="DE74" s="38">
        <f>IF(DD74="M",0,IF(DD74="I",2,IF(DD74="B",4,IF(DD74="E",5))))</f>
        <v>2</v>
      </c>
      <c r="DF74" s="38" t="s">
        <v>9</v>
      </c>
      <c r="DG74" s="38">
        <f>IF(DF74="M",0,IF(DF74="I",2,IF(DF74="B",4,IF(DF74="E",5))))</f>
        <v>4</v>
      </c>
      <c r="DH74" s="38" t="s">
        <v>8</v>
      </c>
      <c r="DI74" s="38">
        <f>IF(DH74="M",0,IF(DH74="I",2,IF(DH74="B",4,IF(DH74="E",5))))</f>
        <v>2</v>
      </c>
      <c r="DJ74" s="38" t="s">
        <v>9</v>
      </c>
      <c r="DK74" s="38">
        <f>IF(DJ74="M",0,IF(DJ74="I",2,IF(DJ74="B",4,IF(DJ74="E",5))))</f>
        <v>4</v>
      </c>
      <c r="DL74" s="38" t="s">
        <v>9</v>
      </c>
      <c r="DM74" s="38">
        <f>IF(DL74="M",0,IF(DL74="I",2,IF(DL74="B",4,IF(DL74="E",5))))</f>
        <v>4</v>
      </c>
      <c r="DN74" s="38" t="s">
        <v>9</v>
      </c>
      <c r="DO74" s="38">
        <f>IF(DN74="M",0,IF(DN74="I",2,IF(DN74="B",4,IF(DN74="E",5))))</f>
        <v>4</v>
      </c>
      <c r="DP74" s="38" t="s">
        <v>9</v>
      </c>
      <c r="DQ74" s="38">
        <f>IF(DP74="M",0,IF(DP74="I",2,IF(DP74="B",4,IF(DP74="E",5))))</f>
        <v>4</v>
      </c>
      <c r="DR74" s="38" t="s">
        <v>9</v>
      </c>
      <c r="DS74" s="38">
        <f>IF(DR74="M",0,IF(DR74="I",2,IF(DR74="B",4,IF(DR74="E",5))))</f>
        <v>4</v>
      </c>
      <c r="DT74" s="38" t="s">
        <v>9</v>
      </c>
      <c r="DU74" s="38">
        <f>IF(DT74="M",0,IF(DT74="I",2,IF(DT74="B",4,IF(DT74="E",5))))</f>
        <v>4</v>
      </c>
      <c r="DV74" s="38" t="s">
        <v>7</v>
      </c>
      <c r="DW74" s="38">
        <f>IF(DV74="M",0,IF(DV74="I",2,IF(DV74="B",4,IF(DV74="E",5))))</f>
        <v>0</v>
      </c>
      <c r="DX74" s="38" t="s">
        <v>9</v>
      </c>
      <c r="DY74" s="38">
        <f>IF(DX74="M",0,IF(DX74="I",2,IF(DX74="B",4,IF(DX74="E",5))))</f>
        <v>4</v>
      </c>
      <c r="DZ74" s="38" t="s">
        <v>9</v>
      </c>
      <c r="EA74" s="38">
        <f>IF(DZ74="M",0,IF(DZ74="I",2,IF(DZ74="B",4,IF(DZ74="E",5))))</f>
        <v>4</v>
      </c>
      <c r="EB74" s="38" t="s">
        <v>9</v>
      </c>
      <c r="EC74" s="38">
        <f>IF(EB74="M",0,IF(EB74="I",2,IF(EB74="B",4,IF(EB74="E",5))))</f>
        <v>4</v>
      </c>
      <c r="ED74" s="38" t="s">
        <v>9</v>
      </c>
      <c r="EE74" s="38">
        <f>IF(ED74="M",0,IF(ED74="I",2,IF(ED74="B",4,IF(ED74="E",5))))</f>
        <v>4</v>
      </c>
      <c r="EF74" s="38" t="s">
        <v>9</v>
      </c>
      <c r="EG74" s="38">
        <f>IF(EF74="M",0,IF(EF74="I",2,IF(EF74="B",4,IF(EF74="E",5))))</f>
        <v>4</v>
      </c>
      <c r="EH74" s="38" t="s">
        <v>9</v>
      </c>
      <c r="EI74" s="38">
        <f>IF(EH74="M",0,IF(EH74="I",2,IF(EH74="B",4,IF(EH74="E",5))))</f>
        <v>4</v>
      </c>
      <c r="EJ74" s="38" t="s">
        <v>7</v>
      </c>
      <c r="EK74" s="38">
        <f>IF(EJ74="M",0,IF(EJ74="I",2,IF(EJ74="B",4,IF(EJ74="E",5))))</f>
        <v>0</v>
      </c>
      <c r="EL74" s="38" t="s">
        <v>7</v>
      </c>
      <c r="EM74" s="38">
        <f>IF(EL74="M",0,IF(EL74="I",2,IF(EL74="B",4,IF(EL74="E",5))))</f>
        <v>0</v>
      </c>
      <c r="EN74" s="38" t="s">
        <v>8</v>
      </c>
      <c r="EO74" s="38">
        <f>IF(EN74="M",0,IF(EN74="I",2,IF(EN74="B",4,IF(EN74="E",5))))</f>
        <v>2</v>
      </c>
      <c r="EP74" s="38" t="s">
        <v>9</v>
      </c>
      <c r="EQ74" s="38">
        <f>IF(EP74="M",0,IF(EP74="I",2,IF(EP74="B",4,IF(EP74="E",5))))</f>
        <v>4</v>
      </c>
      <c r="ER74" s="98">
        <f>+SUM(F74:EQ74)</f>
        <v>238</v>
      </c>
      <c r="ES74" s="52">
        <f>+ER74/$EV$1</f>
        <v>0.6704225352112676</v>
      </c>
      <c r="ET74" s="38" t="str">
        <f>IF(ES74&gt;60%,"Autonome","Non Autonome")</f>
        <v>Autonome</v>
      </c>
      <c r="EU74" s="5" t="str">
        <f>1&amp;"/"&amp;MONTH(D74)&amp;"/"&amp;YEAR(D74)</f>
        <v>1/6/2018</v>
      </c>
    </row>
    <row r="75" spans="1:151" ht="15.75" thickBot="1" x14ac:dyDescent="0.3">
      <c r="A75" s="35" t="s">
        <v>71</v>
      </c>
      <c r="B75" s="35" t="s">
        <v>94</v>
      </c>
      <c r="C75" s="35" t="s">
        <v>73</v>
      </c>
      <c r="D75" s="96">
        <v>43278</v>
      </c>
      <c r="E75" s="35" t="s">
        <v>74</v>
      </c>
      <c r="F75" s="38" t="s">
        <v>9</v>
      </c>
      <c r="G75" s="38">
        <f>IF(F75="M",0,IF(F75="I",2,IF(F75="B",4,IF(F75="E",5))))</f>
        <v>4</v>
      </c>
      <c r="H75" s="38" t="s">
        <v>7</v>
      </c>
      <c r="I75" s="38">
        <f>IF(H75="M",0,IF(H75="I",2,IF(H75="B",4,IF(H75="E",5))))</f>
        <v>0</v>
      </c>
      <c r="J75" s="38" t="s">
        <v>8</v>
      </c>
      <c r="K75" s="38">
        <f>IF(J75="M",0,IF(J75="I",2,IF(J75="B",4,IF(J75="E",5))))</f>
        <v>2</v>
      </c>
      <c r="L75" s="38" t="s">
        <v>7</v>
      </c>
      <c r="M75" s="38">
        <f>IF(L75="M",0,IF(L75="I",2,IF(L75="B",4,IF(L75="E",5))))</f>
        <v>0</v>
      </c>
      <c r="N75" s="38" t="s">
        <v>8</v>
      </c>
      <c r="O75" s="38">
        <f>IF(N75="M",0,IF(N75="I",2,IF(N75="B",4,IF(N75="E",5))))</f>
        <v>2</v>
      </c>
      <c r="P75" s="38" t="s">
        <v>7</v>
      </c>
      <c r="Q75" s="38">
        <f>IF(P75="M",0,IF(P75="I",2,IF(P75="B",4,IF(P75="E",5))))</f>
        <v>0</v>
      </c>
      <c r="R75" s="38" t="s">
        <v>7</v>
      </c>
      <c r="S75" s="38">
        <f>IF(R75="M",0,IF(R75="I",2,IF(R75="B",4,IF(R75="E",5))))</f>
        <v>0</v>
      </c>
      <c r="T75" s="38" t="s">
        <v>8</v>
      </c>
      <c r="U75" s="38">
        <f>IF(T75="M",0,IF(T75="I",2,IF(T75="B",4,IF(T75="E",5))))</f>
        <v>2</v>
      </c>
      <c r="V75" s="38" t="s">
        <v>9</v>
      </c>
      <c r="W75" s="38">
        <f>IF(V75="M",0,IF(V75="I",2,IF(V75="B",4,IF(V75="E",5))))</f>
        <v>4</v>
      </c>
      <c r="X75" s="38" t="s">
        <v>9</v>
      </c>
      <c r="Y75" s="38">
        <f>IF(X75="M",0,IF(X75="I",2,IF(X75="B",4,IF(X75="E",5))))</f>
        <v>4</v>
      </c>
      <c r="Z75" s="38" t="s">
        <v>9</v>
      </c>
      <c r="AA75" s="38">
        <f>IF(Z75="M",0,IF(Z75="I",2,IF(Z75="B",4,IF(Z75="E",5))))</f>
        <v>4</v>
      </c>
      <c r="AB75" s="38" t="s">
        <v>7</v>
      </c>
      <c r="AC75" s="38">
        <f>IF(AB75="M",0,IF(AB75="I",2,IF(AB75="B",4,IF(AB75="E",5))))</f>
        <v>0</v>
      </c>
      <c r="AD75" s="38" t="s">
        <v>7</v>
      </c>
      <c r="AE75" s="38">
        <f>IF(AD75="M",0,IF(AD75="I",2,IF(AD75="B",4,IF(AD75="E",5))))</f>
        <v>0</v>
      </c>
      <c r="AF75" s="38" t="s">
        <v>7</v>
      </c>
      <c r="AG75" s="38">
        <f>IF(AF75="M",0,IF(AF75="I",2,IF(AF75="B",4,IF(AF75="E",5))))</f>
        <v>0</v>
      </c>
      <c r="AH75" s="38" t="s">
        <v>9</v>
      </c>
      <c r="AI75" s="38">
        <f>IF(AH75="M",0,IF(AH75="I",2,IF(AH75="B",4,IF(AH75="E",5))))</f>
        <v>4</v>
      </c>
      <c r="AJ75" s="38" t="s">
        <v>8</v>
      </c>
      <c r="AK75" s="38">
        <f>IF(AJ75="M",0,IF(AJ75="I",2,IF(AJ75="B",4,IF(AJ75="E",5))))</f>
        <v>2</v>
      </c>
      <c r="AL75" s="38" t="s">
        <v>8</v>
      </c>
      <c r="AM75" s="38">
        <f>IF(AL75="M",0,IF(AL75="I",2,IF(AL75="B",4,IF(AL75="E",5))))</f>
        <v>2</v>
      </c>
      <c r="AN75" s="38" t="s">
        <v>9</v>
      </c>
      <c r="AO75" s="38">
        <f>IF(AN75="M",0,IF(AN75="I",2,IF(AN75="B",4,IF(AN75="E",5))))</f>
        <v>4</v>
      </c>
      <c r="AP75" s="38" t="s">
        <v>8</v>
      </c>
      <c r="AQ75" s="38">
        <f>IF(AP75="M",0,IF(AP75="I",2,IF(AP75="B",4,IF(AP75="E",5))))</f>
        <v>2</v>
      </c>
      <c r="AR75" s="38" t="s">
        <v>9</v>
      </c>
      <c r="AS75" s="38">
        <f>IF(AR75="M",0,IF(AR75="I",2,IF(AR75="B",4,IF(AR75="E",5))))</f>
        <v>4</v>
      </c>
      <c r="AT75" s="38" t="s">
        <v>8</v>
      </c>
      <c r="AU75" s="38">
        <f>IF(AT75="M",0,IF(AT75="I",2,IF(AT75="B",4,IF(AT75="E",5))))</f>
        <v>2</v>
      </c>
      <c r="AV75" s="38" t="s">
        <v>8</v>
      </c>
      <c r="AW75" s="38">
        <f>IF(AV75="M",0,IF(AV75="I",2,IF(AV75="B",4,IF(AV75="E",5))))</f>
        <v>2</v>
      </c>
      <c r="AX75" s="38" t="s">
        <v>7</v>
      </c>
      <c r="AY75" s="38">
        <f>IF(AX75="M",0,IF(AX75="I",2,IF(AX75="B",4,IF(AX75="E",5))))</f>
        <v>0</v>
      </c>
      <c r="AZ75" s="38" t="s">
        <v>8</v>
      </c>
      <c r="BA75" s="38">
        <f>IF(AZ75="M",0,IF(AZ75="I",2,IF(AZ75="B",4,IF(AZ75="E",5))))</f>
        <v>2</v>
      </c>
      <c r="BB75" s="38" t="s">
        <v>8</v>
      </c>
      <c r="BC75" s="38">
        <f>IF(BB75="M",0,IF(BB75="I",2,IF(BB75="B",4,IF(BB75="E",5))))</f>
        <v>2</v>
      </c>
      <c r="BD75" s="38" t="s">
        <v>9</v>
      </c>
      <c r="BE75" s="38">
        <f>IF(BD75="M",0,IF(BD75="I",2,IF(BD75="B",4,IF(BD75="E",5))))</f>
        <v>4</v>
      </c>
      <c r="BF75" s="38" t="s">
        <v>9</v>
      </c>
      <c r="BG75" s="38">
        <f>IF(BF75="M",0,IF(BF75="I",2,IF(BF75="B",4,IF(BF75="E",5))))</f>
        <v>4</v>
      </c>
      <c r="BH75" s="38" t="s">
        <v>9</v>
      </c>
      <c r="BI75" s="38">
        <f>IF(BH75="M",0,IF(BH75="I",2,IF(BH75="B",4,IF(BH75="E",5))))</f>
        <v>4</v>
      </c>
      <c r="BJ75" s="38" t="s">
        <v>8</v>
      </c>
      <c r="BK75" s="38">
        <f>IF(BJ75="M",0,IF(BJ75="I",2,IF(BJ75="B",4,IF(BJ75="E",5))))</f>
        <v>2</v>
      </c>
      <c r="BL75" s="38" t="s">
        <v>8</v>
      </c>
      <c r="BM75" s="38">
        <f>IF(BL75="M",0,IF(BL75="I",2,IF(BL75="B",4,IF(BL75="E",5))))</f>
        <v>2</v>
      </c>
      <c r="BN75" s="38" t="s">
        <v>8</v>
      </c>
      <c r="BO75" s="38">
        <f>IF(BN75="M",0,IF(BN75="I",2,IF(BN75="B",4,IF(BN75="E",5))))</f>
        <v>2</v>
      </c>
      <c r="BP75" s="38" t="s">
        <v>8</v>
      </c>
      <c r="BQ75" s="38">
        <f>IF(BP75="M",0,IF(BP75="I",2,IF(BP75="B",4,IF(BP75="E",5))))</f>
        <v>2</v>
      </c>
      <c r="BR75" s="38" t="s">
        <v>8</v>
      </c>
      <c r="BS75" s="38">
        <f>IF(BR75="M",0,IF(BR75="I",2,IF(BR75="B",4,IF(BR75="E",5))))</f>
        <v>2</v>
      </c>
      <c r="BT75" s="38" t="s">
        <v>8</v>
      </c>
      <c r="BU75" s="38">
        <f>IF(BT75="M",0,IF(BT75="I",2,IF(BT75="B",4,IF(BT75="E",5))))</f>
        <v>2</v>
      </c>
      <c r="BV75" s="38" t="s">
        <v>8</v>
      </c>
      <c r="BW75" s="38">
        <f>IF(BV75="M",0,IF(BV75="I",2,IF(BV75="B",4,IF(BV75="E",5))))</f>
        <v>2</v>
      </c>
      <c r="BX75" s="38" t="s">
        <v>8</v>
      </c>
      <c r="BY75" s="38">
        <f>IF(BX75="M",0,IF(BX75="I",2,IF(BX75="B",4,IF(BX75="E",5))))</f>
        <v>2</v>
      </c>
      <c r="BZ75" s="38" t="s">
        <v>8</v>
      </c>
      <c r="CA75" s="38">
        <f>IF(BZ75="M",0,IF(BZ75="I",2,IF(BZ75="B",4,IF(BZ75="E",5))))</f>
        <v>2</v>
      </c>
      <c r="CB75" s="38" t="s">
        <v>8</v>
      </c>
      <c r="CC75" s="38">
        <f>IF(CB75="M",0,IF(CB75="I",2,IF(CB75="B",4,IF(CB75="E",5))))</f>
        <v>2</v>
      </c>
      <c r="CD75" s="38" t="s">
        <v>8</v>
      </c>
      <c r="CE75" s="38">
        <f>IF(CD75="M",0,IF(CD75="I",2,IF(CD75="B",4,IF(CD75="E",5))))</f>
        <v>2</v>
      </c>
      <c r="CF75" s="38" t="s">
        <v>9</v>
      </c>
      <c r="CG75" s="38">
        <f>IF(CF75="M",0,IF(CF75="I",2,IF(CF75="B",4,IF(CF75="E",5))))</f>
        <v>4</v>
      </c>
      <c r="CH75" s="38" t="s">
        <v>8</v>
      </c>
      <c r="CI75" s="38">
        <f>IF(CH75="M",0,IF(CH75="I",2,IF(CH75="B",4,IF(CH75="E",5))))</f>
        <v>2</v>
      </c>
      <c r="CJ75" s="38" t="s">
        <v>8</v>
      </c>
      <c r="CK75" s="38">
        <f>IF(CJ75="M",0,IF(CJ75="I",2,IF(CJ75="B",4,IF(CJ75="E",5))))</f>
        <v>2</v>
      </c>
      <c r="CL75" s="38" t="s">
        <v>8</v>
      </c>
      <c r="CM75" s="38">
        <f>IF(CL75="M",0,IF(CL75="I",2,IF(CL75="B",4,IF(CL75="E",5))))</f>
        <v>2</v>
      </c>
      <c r="CN75" s="38" t="s">
        <v>8</v>
      </c>
      <c r="CO75" s="38">
        <f>IF(CN75="M",0,IF(CN75="I",2,IF(CN75="B",4,IF(CN75="E",5))))</f>
        <v>2</v>
      </c>
      <c r="CP75" s="38" t="s">
        <v>9</v>
      </c>
      <c r="CQ75" s="38">
        <f>IF(CP75="M",0,IF(CP75="I",2,IF(CP75="B",4,IF(CP75="E",5))))</f>
        <v>4</v>
      </c>
      <c r="CR75" s="38" t="s">
        <v>8</v>
      </c>
      <c r="CS75" s="38">
        <f>IF(CR75="M",0,IF(CR75="I",2,IF(CR75="B",4,IF(CR75="E",5))))</f>
        <v>2</v>
      </c>
      <c r="CT75" s="38" t="s">
        <v>8</v>
      </c>
      <c r="CU75" s="38">
        <f>IF(CT75="M",0,IF(CT75="I",2,IF(CT75="B",4,IF(CT75="E",5))))</f>
        <v>2</v>
      </c>
      <c r="CV75" s="38" t="s">
        <v>8</v>
      </c>
      <c r="CW75" s="38">
        <f>IF(CV75="M",0,IF(CV75="I",2,IF(CV75="B",4,IF(CV75="E",5))))</f>
        <v>2</v>
      </c>
      <c r="CX75" s="38" t="s">
        <v>7</v>
      </c>
      <c r="CY75" s="38">
        <f>IF(CX75="M",0,IF(CX75="I",2,IF(CX75="B",4,IF(CX75="E",5))))</f>
        <v>0</v>
      </c>
      <c r="CZ75" s="38" t="s">
        <v>8</v>
      </c>
      <c r="DA75" s="38">
        <f>IF(CZ75="M",0,IF(CZ75="I",2,IF(CZ75="B",4,IF(CZ75="E",5))))</f>
        <v>2</v>
      </c>
      <c r="DB75" s="38" t="s">
        <v>8</v>
      </c>
      <c r="DC75" s="38">
        <f>IF(DB75="M",0,IF(DB75="I",2,IF(DB75="B",4,IF(DB75="E",5))))</f>
        <v>2</v>
      </c>
      <c r="DD75" s="38" t="s">
        <v>8</v>
      </c>
      <c r="DE75" s="38">
        <f>IF(DD75="M",0,IF(DD75="I",2,IF(DD75="B",4,IF(DD75="E",5))))</f>
        <v>2</v>
      </c>
      <c r="DF75" s="38" t="s">
        <v>8</v>
      </c>
      <c r="DG75" s="38">
        <f>IF(DF75="M",0,IF(DF75="I",2,IF(DF75="B",4,IF(DF75="E",5))))</f>
        <v>2</v>
      </c>
      <c r="DH75" s="38" t="s">
        <v>7</v>
      </c>
      <c r="DI75" s="38">
        <f>IF(DH75="M",0,IF(DH75="I",2,IF(DH75="B",4,IF(DH75="E",5))))</f>
        <v>0</v>
      </c>
      <c r="DJ75" s="38" t="s">
        <v>7</v>
      </c>
      <c r="DK75" s="38">
        <f>IF(DJ75="M",0,IF(DJ75="I",2,IF(DJ75="B",4,IF(DJ75="E",5))))</f>
        <v>0</v>
      </c>
      <c r="DL75" s="38" t="s">
        <v>8</v>
      </c>
      <c r="DM75" s="38">
        <f>IF(DL75="M",0,IF(DL75="I",2,IF(DL75="B",4,IF(DL75="E",5))))</f>
        <v>2</v>
      </c>
      <c r="DN75" s="38" t="s">
        <v>8</v>
      </c>
      <c r="DO75" s="38">
        <f>IF(DN75="M",0,IF(DN75="I",2,IF(DN75="B",4,IF(DN75="E",5))))</f>
        <v>2</v>
      </c>
      <c r="DP75" s="38" t="s">
        <v>8</v>
      </c>
      <c r="DQ75" s="38">
        <f>IF(DP75="M",0,IF(DP75="I",2,IF(DP75="B",4,IF(DP75="E",5))))</f>
        <v>2</v>
      </c>
      <c r="DR75" s="38" t="s">
        <v>9</v>
      </c>
      <c r="DS75" s="38">
        <f>IF(DR75="M",0,IF(DR75="I",2,IF(DR75="B",4,IF(DR75="E",5))))</f>
        <v>4</v>
      </c>
      <c r="DT75" s="38" t="s">
        <v>9</v>
      </c>
      <c r="DU75" s="38">
        <f>IF(DT75="M",0,IF(DT75="I",2,IF(DT75="B",4,IF(DT75="E",5))))</f>
        <v>4</v>
      </c>
      <c r="DV75" s="38" t="s">
        <v>7</v>
      </c>
      <c r="DW75" s="38">
        <f>IF(DV75="M",0,IF(DV75="I",2,IF(DV75="B",4,IF(DV75="E",5))))</f>
        <v>0</v>
      </c>
      <c r="DX75" s="38" t="s">
        <v>8</v>
      </c>
      <c r="DY75" s="38">
        <f>IF(DX75="M",0,IF(DX75="I",2,IF(DX75="B",4,IF(DX75="E",5))))</f>
        <v>2</v>
      </c>
      <c r="DZ75" s="38" t="s">
        <v>8</v>
      </c>
      <c r="EA75" s="38">
        <f>IF(DZ75="M",0,IF(DZ75="I",2,IF(DZ75="B",4,IF(DZ75="E",5))))</f>
        <v>2</v>
      </c>
      <c r="EB75" s="38" t="s">
        <v>7</v>
      </c>
      <c r="EC75" s="38">
        <f>IF(EB75="M",0,IF(EB75="I",2,IF(EB75="B",4,IF(EB75="E",5))))</f>
        <v>0</v>
      </c>
      <c r="ED75" s="38" t="s">
        <v>9</v>
      </c>
      <c r="EE75" s="38">
        <f>IF(ED75="M",0,IF(ED75="I",2,IF(ED75="B",4,IF(ED75="E",5))))</f>
        <v>4</v>
      </c>
      <c r="EF75" s="38" t="s">
        <v>9</v>
      </c>
      <c r="EG75" s="38">
        <f>IF(EF75="M",0,IF(EF75="I",2,IF(EF75="B",4,IF(EF75="E",5))))</f>
        <v>4</v>
      </c>
      <c r="EH75" s="38" t="s">
        <v>8</v>
      </c>
      <c r="EI75" s="38">
        <f>IF(EH75="M",0,IF(EH75="I",2,IF(EH75="B",4,IF(EH75="E",5))))</f>
        <v>2</v>
      </c>
      <c r="EJ75" s="38" t="s">
        <v>8</v>
      </c>
      <c r="EK75" s="38">
        <f>IF(EJ75="M",0,IF(EJ75="I",2,IF(EJ75="B",4,IF(EJ75="E",5))))</f>
        <v>2</v>
      </c>
      <c r="EL75" s="38" t="s">
        <v>7</v>
      </c>
      <c r="EM75" s="38">
        <f>IF(EL75="M",0,IF(EL75="I",2,IF(EL75="B",4,IF(EL75="E",5))))</f>
        <v>0</v>
      </c>
      <c r="EN75" s="38" t="s">
        <v>8</v>
      </c>
      <c r="EO75" s="38">
        <f>IF(EN75="M",0,IF(EN75="I",2,IF(EN75="B",4,IF(EN75="E",5))))</f>
        <v>2</v>
      </c>
      <c r="EP75" s="38" t="s">
        <v>8</v>
      </c>
      <c r="EQ75" s="38">
        <f>IF(EP75="M",0,IF(EP75="I",2,IF(EP75="B",4,IF(EP75="E",5))))</f>
        <v>2</v>
      </c>
      <c r="ER75" s="98">
        <f>+SUM(F75:EQ75)</f>
        <v>146</v>
      </c>
      <c r="ES75" s="52">
        <f>+ER75/$EV$1</f>
        <v>0.41126760563380282</v>
      </c>
      <c r="ET75" s="38" t="str">
        <f>IF(ES75&gt;60%,"Autonome","Non Autonome")</f>
        <v>Non Autonome</v>
      </c>
      <c r="EU75" s="5" t="str">
        <f>1&amp;"/"&amp;MONTH(D75)&amp;"/"&amp;YEAR(D75)</f>
        <v>1/6/2018</v>
      </c>
    </row>
    <row r="76" spans="1:151" ht="15.75" thickBot="1" x14ac:dyDescent="0.3">
      <c r="A76" s="35" t="s">
        <v>5</v>
      </c>
      <c r="B76" s="35" t="s">
        <v>105</v>
      </c>
      <c r="C76" s="35" t="s">
        <v>11</v>
      </c>
      <c r="D76" s="96">
        <v>43278</v>
      </c>
      <c r="E76" s="35" t="s">
        <v>12</v>
      </c>
      <c r="F76" s="38" t="s">
        <v>9</v>
      </c>
      <c r="G76" s="38">
        <f>IF(F76="M",0,IF(F76="I",2,IF(F76="B",4,IF(F76="E",5))))</f>
        <v>4</v>
      </c>
      <c r="H76" s="38" t="s">
        <v>9</v>
      </c>
      <c r="I76" s="38">
        <f>IF(H76="M",0,IF(H76="I",2,IF(H76="B",4,IF(H76="E",5))))</f>
        <v>4</v>
      </c>
      <c r="J76" s="38" t="s">
        <v>9</v>
      </c>
      <c r="K76" s="38">
        <f>IF(J76="M",0,IF(J76="I",2,IF(J76="B",4,IF(J76="E",5))))</f>
        <v>4</v>
      </c>
      <c r="L76" s="38" t="s">
        <v>9</v>
      </c>
      <c r="M76" s="38">
        <f>IF(L76="M",0,IF(L76="I",2,IF(L76="B",4,IF(L76="E",5))))</f>
        <v>4</v>
      </c>
      <c r="N76" s="38" t="s">
        <v>9</v>
      </c>
      <c r="O76" s="38">
        <f>IF(N76="M",0,IF(N76="I",2,IF(N76="B",4,IF(N76="E",5))))</f>
        <v>4</v>
      </c>
      <c r="P76" s="38" t="s">
        <v>7</v>
      </c>
      <c r="Q76" s="38">
        <f>IF(P76="M",0,IF(P76="I",2,IF(P76="B",4,IF(P76="E",5))))</f>
        <v>0</v>
      </c>
      <c r="R76" s="38" t="s">
        <v>9</v>
      </c>
      <c r="S76" s="38">
        <f>IF(R76="M",0,IF(R76="I",2,IF(R76="B",4,IF(R76="E",5))))</f>
        <v>4</v>
      </c>
      <c r="T76" s="38" t="s">
        <v>7</v>
      </c>
      <c r="U76" s="38">
        <f>IF(T76="M",0,IF(T76="I",2,IF(T76="B",4,IF(T76="E",5))))</f>
        <v>0</v>
      </c>
      <c r="V76" s="38" t="s">
        <v>8</v>
      </c>
      <c r="W76" s="38">
        <f>IF(V76="M",0,IF(V76="I",2,IF(V76="B",4,IF(V76="E",5))))</f>
        <v>2</v>
      </c>
      <c r="X76" s="38" t="s">
        <v>9</v>
      </c>
      <c r="Y76" s="38">
        <f>IF(X76="M",0,IF(X76="I",2,IF(X76="B",4,IF(X76="E",5))))</f>
        <v>4</v>
      </c>
      <c r="Z76" s="38" t="s">
        <v>9</v>
      </c>
      <c r="AA76" s="38">
        <f>IF(Z76="M",0,IF(Z76="I",2,IF(Z76="B",4,IF(Z76="E",5))))</f>
        <v>4</v>
      </c>
      <c r="AB76" s="38" t="s">
        <v>9</v>
      </c>
      <c r="AC76" s="38">
        <f>IF(AB76="M",0,IF(AB76="I",2,IF(AB76="B",4,IF(AB76="E",5))))</f>
        <v>4</v>
      </c>
      <c r="AD76" s="38" t="s">
        <v>9</v>
      </c>
      <c r="AE76" s="38">
        <f>IF(AD76="M",0,IF(AD76="I",2,IF(AD76="B",4,IF(AD76="E",5))))</f>
        <v>4</v>
      </c>
      <c r="AF76" s="38" t="s">
        <v>8</v>
      </c>
      <c r="AG76" s="38">
        <f>IF(AF76="M",0,IF(AF76="I",2,IF(AF76="B",4,IF(AF76="E",5))))</f>
        <v>2</v>
      </c>
      <c r="AH76" s="38" t="s">
        <v>8</v>
      </c>
      <c r="AI76" s="38">
        <f>IF(AH76="M",0,IF(AH76="I",2,IF(AH76="B",4,IF(AH76="E",5))))</f>
        <v>2</v>
      </c>
      <c r="AJ76" s="38" t="s">
        <v>8</v>
      </c>
      <c r="AK76" s="38">
        <f>IF(AJ76="M",0,IF(AJ76="I",2,IF(AJ76="B",4,IF(AJ76="E",5))))</f>
        <v>2</v>
      </c>
      <c r="AL76" s="38" t="s">
        <v>7</v>
      </c>
      <c r="AM76" s="38">
        <f>IF(AL76="M",0,IF(AL76="I",2,IF(AL76="B",4,IF(AL76="E",5))))</f>
        <v>0</v>
      </c>
      <c r="AN76" s="38" t="s">
        <v>8</v>
      </c>
      <c r="AO76" s="38">
        <f>IF(AN76="M",0,IF(AN76="I",2,IF(AN76="B",4,IF(AN76="E",5))))</f>
        <v>2</v>
      </c>
      <c r="AP76" s="38" t="s">
        <v>9</v>
      </c>
      <c r="AQ76" s="38">
        <f>IF(AP76="M",0,IF(AP76="I",2,IF(AP76="B",4,IF(AP76="E",5))))</f>
        <v>4</v>
      </c>
      <c r="AR76" s="38" t="s">
        <v>9</v>
      </c>
      <c r="AS76" s="38">
        <f>IF(AR76="M",0,IF(AR76="I",2,IF(AR76="B",4,IF(AR76="E",5))))</f>
        <v>4</v>
      </c>
      <c r="AT76" s="38" t="s">
        <v>9</v>
      </c>
      <c r="AU76" s="38">
        <f>IF(AT76="M",0,IF(AT76="I",2,IF(AT76="B",4,IF(AT76="E",5))))</f>
        <v>4</v>
      </c>
      <c r="AV76" s="38" t="s">
        <v>9</v>
      </c>
      <c r="AW76" s="38">
        <f>IF(AV76="M",0,IF(AV76="I",2,IF(AV76="B",4,IF(AV76="E",5))))</f>
        <v>4</v>
      </c>
      <c r="AX76" s="38" t="s">
        <v>9</v>
      </c>
      <c r="AY76" s="38">
        <f>IF(AX76="M",0,IF(AX76="I",2,IF(AX76="B",4,IF(AX76="E",5))))</f>
        <v>4</v>
      </c>
      <c r="AZ76" s="38" t="s">
        <v>9</v>
      </c>
      <c r="BA76" s="38">
        <f>IF(AZ76="M",0,IF(AZ76="I",2,IF(AZ76="B",4,IF(AZ76="E",5))))</f>
        <v>4</v>
      </c>
      <c r="BB76" s="38" t="s">
        <v>8</v>
      </c>
      <c r="BC76" s="38">
        <f>IF(BB76="M",0,IF(BB76="I",2,IF(BB76="B",4,IF(BB76="E",5))))</f>
        <v>2</v>
      </c>
      <c r="BD76" s="38" t="s">
        <v>9</v>
      </c>
      <c r="BE76" s="38">
        <f>IF(BD76="M",0,IF(BD76="I",2,IF(BD76="B",4,IF(BD76="E",5))))</f>
        <v>4</v>
      </c>
      <c r="BF76" s="38" t="s">
        <v>9</v>
      </c>
      <c r="BG76" s="38">
        <f>IF(BF76="M",0,IF(BF76="I",2,IF(BF76="B",4,IF(BF76="E",5))))</f>
        <v>4</v>
      </c>
      <c r="BH76" s="38" t="s">
        <v>8</v>
      </c>
      <c r="BI76" s="38">
        <f>IF(BH76="M",0,IF(BH76="I",2,IF(BH76="B",4,IF(BH76="E",5))))</f>
        <v>2</v>
      </c>
      <c r="BJ76" s="38" t="s">
        <v>8</v>
      </c>
      <c r="BK76" s="38">
        <f>IF(BJ76="M",0,IF(BJ76="I",2,IF(BJ76="B",4,IF(BJ76="E",5))))</f>
        <v>2</v>
      </c>
      <c r="BL76" s="38" t="s">
        <v>8</v>
      </c>
      <c r="BM76" s="38">
        <f>IF(BL76="M",0,IF(BL76="I",2,IF(BL76="B",4,IF(BL76="E",5))))</f>
        <v>2</v>
      </c>
      <c r="BN76" s="38" t="s">
        <v>8</v>
      </c>
      <c r="BO76" s="38">
        <f>IF(BN76="M",0,IF(BN76="I",2,IF(BN76="B",4,IF(BN76="E",5))))</f>
        <v>2</v>
      </c>
      <c r="BP76" s="38" t="s">
        <v>8</v>
      </c>
      <c r="BQ76" s="38">
        <f>IF(BP76="M",0,IF(BP76="I",2,IF(BP76="B",4,IF(BP76="E",5))))</f>
        <v>2</v>
      </c>
      <c r="BR76" s="38" t="s">
        <v>9</v>
      </c>
      <c r="BS76" s="38">
        <f>IF(BR76="M",0,IF(BR76="I",2,IF(BR76="B",4,IF(BR76="E",5))))</f>
        <v>4</v>
      </c>
      <c r="BT76" s="38" t="s">
        <v>9</v>
      </c>
      <c r="BU76" s="38">
        <f>IF(BT76="M",0,IF(BT76="I",2,IF(BT76="B",4,IF(BT76="E",5))))</f>
        <v>4</v>
      </c>
      <c r="BV76" s="38" t="s">
        <v>8</v>
      </c>
      <c r="BW76" s="38">
        <f>IF(BV76="M",0,IF(BV76="I",2,IF(BV76="B",4,IF(BV76="E",5))))</f>
        <v>2</v>
      </c>
      <c r="BX76" s="38" t="s">
        <v>9</v>
      </c>
      <c r="BY76" s="38">
        <f>IF(BX76="M",0,IF(BX76="I",2,IF(BX76="B",4,IF(BX76="E",5))))</f>
        <v>4</v>
      </c>
      <c r="BZ76" s="38" t="s">
        <v>9</v>
      </c>
      <c r="CA76" s="38">
        <f>IF(BZ76="M",0,IF(BZ76="I",2,IF(BZ76="B",4,IF(BZ76="E",5))))</f>
        <v>4</v>
      </c>
      <c r="CB76" s="38" t="s">
        <v>9</v>
      </c>
      <c r="CC76" s="38">
        <f>IF(CB76="M",0,IF(CB76="I",2,IF(CB76="B",4,IF(CB76="E",5))))</f>
        <v>4</v>
      </c>
      <c r="CD76" s="38" t="s">
        <v>9</v>
      </c>
      <c r="CE76" s="38">
        <f>IF(CD76="M",0,IF(CD76="I",2,IF(CD76="B",4,IF(CD76="E",5))))</f>
        <v>4</v>
      </c>
      <c r="CF76" s="38" t="s">
        <v>7</v>
      </c>
      <c r="CG76" s="38">
        <f>IF(CF76="M",0,IF(CF76="I",2,IF(CF76="B",4,IF(CF76="E",5))))</f>
        <v>0</v>
      </c>
      <c r="CH76" s="38" t="s">
        <v>8</v>
      </c>
      <c r="CI76" s="38">
        <f>IF(CH76="M",0,IF(CH76="I",2,IF(CH76="B",4,IF(CH76="E",5))))</f>
        <v>2</v>
      </c>
      <c r="CJ76" s="38" t="s">
        <v>9</v>
      </c>
      <c r="CK76" s="38">
        <f>IF(CJ76="M",0,IF(CJ76="I",2,IF(CJ76="B",4,IF(CJ76="E",5))))</f>
        <v>4</v>
      </c>
      <c r="CL76" s="38" t="s">
        <v>8</v>
      </c>
      <c r="CM76" s="38">
        <f>IF(CL76="M",0,IF(CL76="I",2,IF(CL76="B",4,IF(CL76="E",5))))</f>
        <v>2</v>
      </c>
      <c r="CN76" s="38" t="s">
        <v>9</v>
      </c>
      <c r="CO76" s="38">
        <f>IF(CN76="M",0,IF(CN76="I",2,IF(CN76="B",4,IF(CN76="E",5))))</f>
        <v>4</v>
      </c>
      <c r="CP76" s="38" t="s">
        <v>9</v>
      </c>
      <c r="CQ76" s="38">
        <f>IF(CP76="M",0,IF(CP76="I",2,IF(CP76="B",4,IF(CP76="E",5))))</f>
        <v>4</v>
      </c>
      <c r="CR76" s="38" t="s">
        <v>9</v>
      </c>
      <c r="CS76" s="38">
        <f>IF(CR76="M",0,IF(CR76="I",2,IF(CR76="B",4,IF(CR76="E",5))))</f>
        <v>4</v>
      </c>
      <c r="CT76" s="38" t="s">
        <v>8</v>
      </c>
      <c r="CU76" s="38">
        <f>IF(CT76="M",0,IF(CT76="I",2,IF(CT76="B",4,IF(CT76="E",5))))</f>
        <v>2</v>
      </c>
      <c r="CV76" s="38" t="s">
        <v>8</v>
      </c>
      <c r="CW76" s="38">
        <f>IF(CV76="M",0,IF(CV76="I",2,IF(CV76="B",4,IF(CV76="E",5))))</f>
        <v>2</v>
      </c>
      <c r="CX76" s="38" t="s">
        <v>8</v>
      </c>
      <c r="CY76" s="38">
        <f>IF(CX76="M",0,IF(CX76="I",2,IF(CX76="B",4,IF(CX76="E",5))))</f>
        <v>2</v>
      </c>
      <c r="CZ76" s="38" t="s">
        <v>8</v>
      </c>
      <c r="DA76" s="38">
        <f>IF(CZ76="M",0,IF(CZ76="I",2,IF(CZ76="B",4,IF(CZ76="E",5))))</f>
        <v>2</v>
      </c>
      <c r="DB76" s="38" t="s">
        <v>8</v>
      </c>
      <c r="DC76" s="38">
        <f>IF(DB76="M",0,IF(DB76="I",2,IF(DB76="B",4,IF(DB76="E",5))))</f>
        <v>2</v>
      </c>
      <c r="DD76" s="38" t="s">
        <v>7</v>
      </c>
      <c r="DE76" s="38">
        <f>IF(DD76="M",0,IF(DD76="I",2,IF(DD76="B",4,IF(DD76="E",5))))</f>
        <v>0</v>
      </c>
      <c r="DF76" s="38" t="s">
        <v>8</v>
      </c>
      <c r="DG76" s="38">
        <f>IF(DF76="M",0,IF(DF76="I",2,IF(DF76="B",4,IF(DF76="E",5))))</f>
        <v>2</v>
      </c>
      <c r="DH76" s="38" t="s">
        <v>8</v>
      </c>
      <c r="DI76" s="38">
        <f>IF(DH76="M",0,IF(DH76="I",2,IF(DH76="B",4,IF(DH76="E",5))))</f>
        <v>2</v>
      </c>
      <c r="DJ76" s="38" t="s">
        <v>8</v>
      </c>
      <c r="DK76" s="38">
        <f>IF(DJ76="M",0,IF(DJ76="I",2,IF(DJ76="B",4,IF(DJ76="E",5))))</f>
        <v>2</v>
      </c>
      <c r="DL76" s="38" t="s">
        <v>8</v>
      </c>
      <c r="DM76" s="38">
        <f>IF(DL76="M",0,IF(DL76="I",2,IF(DL76="B",4,IF(DL76="E",5))))</f>
        <v>2</v>
      </c>
      <c r="DN76" s="38" t="s">
        <v>8</v>
      </c>
      <c r="DO76" s="38">
        <f>IF(DN76="M",0,IF(DN76="I",2,IF(DN76="B",4,IF(DN76="E",5))))</f>
        <v>2</v>
      </c>
      <c r="DP76" s="38" t="s">
        <v>8</v>
      </c>
      <c r="DQ76" s="38">
        <f>IF(DP76="M",0,IF(DP76="I",2,IF(DP76="B",4,IF(DP76="E",5))))</f>
        <v>2</v>
      </c>
      <c r="DR76" s="38" t="s">
        <v>9</v>
      </c>
      <c r="DS76" s="38">
        <f>IF(DR76="M",0,IF(DR76="I",2,IF(DR76="B",4,IF(DR76="E",5))))</f>
        <v>4</v>
      </c>
      <c r="DT76" s="38" t="s">
        <v>7</v>
      </c>
      <c r="DU76" s="38">
        <f>IF(DT76="M",0,IF(DT76="I",2,IF(DT76="B",4,IF(DT76="E",5))))</f>
        <v>0</v>
      </c>
      <c r="DV76" s="38" t="s">
        <v>8</v>
      </c>
      <c r="DW76" s="38">
        <f>IF(DV76="M",0,IF(DV76="I",2,IF(DV76="B",4,IF(DV76="E",5))))</f>
        <v>2</v>
      </c>
      <c r="DX76" s="38" t="s">
        <v>8</v>
      </c>
      <c r="DY76" s="38">
        <f>IF(DX76="M",0,IF(DX76="I",2,IF(DX76="B",4,IF(DX76="E",5))))</f>
        <v>2</v>
      </c>
      <c r="DZ76" s="38" t="s">
        <v>8</v>
      </c>
      <c r="EA76" s="38">
        <f>IF(DZ76="M",0,IF(DZ76="I",2,IF(DZ76="B",4,IF(DZ76="E",5))))</f>
        <v>2</v>
      </c>
      <c r="EB76" s="38" t="s">
        <v>8</v>
      </c>
      <c r="EC76" s="38">
        <f>IF(EB76="M",0,IF(EB76="I",2,IF(EB76="B",4,IF(EB76="E",5))))</f>
        <v>2</v>
      </c>
      <c r="ED76" s="38" t="s">
        <v>8</v>
      </c>
      <c r="EE76" s="38">
        <f>IF(ED76="M",0,IF(ED76="I",2,IF(ED76="B",4,IF(ED76="E",5))))</f>
        <v>2</v>
      </c>
      <c r="EF76" s="38" t="s">
        <v>9</v>
      </c>
      <c r="EG76" s="38">
        <f>IF(EF76="M",0,IF(EF76="I",2,IF(EF76="B",4,IF(EF76="E",5))))</f>
        <v>4</v>
      </c>
      <c r="EH76" s="38" t="s">
        <v>8</v>
      </c>
      <c r="EI76" s="38">
        <f>IF(EH76="M",0,IF(EH76="I",2,IF(EH76="B",4,IF(EH76="E",5))))</f>
        <v>2</v>
      </c>
      <c r="EJ76" s="38" t="s">
        <v>8</v>
      </c>
      <c r="EK76" s="38">
        <f>IF(EJ76="M",0,IF(EJ76="I",2,IF(EJ76="B",4,IF(EJ76="E",5))))</f>
        <v>2</v>
      </c>
      <c r="EL76" s="38" t="s">
        <v>8</v>
      </c>
      <c r="EM76" s="38">
        <f>IF(EL76="M",0,IF(EL76="I",2,IF(EL76="B",4,IF(EL76="E",5))))</f>
        <v>2</v>
      </c>
      <c r="EN76" s="38" t="s">
        <v>8</v>
      </c>
      <c r="EO76" s="38">
        <f>IF(EN76="M",0,IF(EN76="I",2,IF(EN76="B",4,IF(EN76="E",5))))</f>
        <v>2</v>
      </c>
      <c r="EP76" s="38" t="s">
        <v>8</v>
      </c>
      <c r="EQ76" s="38">
        <f>IF(EP76="M",0,IF(EP76="I",2,IF(EP76="B",4,IF(EP76="E",5))))</f>
        <v>2</v>
      </c>
      <c r="ER76" s="98">
        <f>+SUM(F76:EQ76)</f>
        <v>190</v>
      </c>
      <c r="ES76" s="52">
        <f>+ER76/$EV$1</f>
        <v>0.53521126760563376</v>
      </c>
      <c r="ET76" s="38" t="str">
        <f>IF(ES76&gt;60%,"Autonome","Non Autonome")</f>
        <v>Non Autonome</v>
      </c>
      <c r="EU76" s="5" t="str">
        <f>1&amp;"/"&amp;MONTH(D76)&amp;"/"&amp;YEAR(D76)</f>
        <v>1/6/2018</v>
      </c>
    </row>
    <row r="77" spans="1:151" ht="15.75" thickBot="1" x14ac:dyDescent="0.3">
      <c r="A77" s="35" t="s">
        <v>5</v>
      </c>
      <c r="B77" s="35" t="s">
        <v>106</v>
      </c>
      <c r="C77" s="35" t="s">
        <v>11</v>
      </c>
      <c r="D77" s="96">
        <v>43278</v>
      </c>
      <c r="E77" s="35" t="s">
        <v>12</v>
      </c>
      <c r="F77" s="38" t="s">
        <v>9</v>
      </c>
      <c r="G77" s="38">
        <f>IF(F77="M",0,IF(F77="I",2,IF(F77="B",4,IF(F77="E",5))))</f>
        <v>4</v>
      </c>
      <c r="H77" s="38" t="s">
        <v>9</v>
      </c>
      <c r="I77" s="38">
        <f>IF(H77="M",0,IF(H77="I",2,IF(H77="B",4,IF(H77="E",5))))</f>
        <v>4</v>
      </c>
      <c r="J77" s="38" t="s">
        <v>8</v>
      </c>
      <c r="K77" s="38">
        <f>IF(J77="M",0,IF(J77="I",2,IF(J77="B",4,IF(J77="E",5))))</f>
        <v>2</v>
      </c>
      <c r="L77" s="38" t="s">
        <v>9</v>
      </c>
      <c r="M77" s="38">
        <f>IF(L77="M",0,IF(L77="I",2,IF(L77="B",4,IF(L77="E",5))))</f>
        <v>4</v>
      </c>
      <c r="N77" s="38" t="s">
        <v>9</v>
      </c>
      <c r="O77" s="38">
        <f>IF(N77="M",0,IF(N77="I",2,IF(N77="B",4,IF(N77="E",5))))</f>
        <v>4</v>
      </c>
      <c r="P77" s="38" t="s">
        <v>9</v>
      </c>
      <c r="Q77" s="38">
        <f>IF(P77="M",0,IF(P77="I",2,IF(P77="B",4,IF(P77="E",5))))</f>
        <v>4</v>
      </c>
      <c r="R77" s="38" t="s">
        <v>8</v>
      </c>
      <c r="S77" s="38">
        <f>IF(R77="M",0,IF(R77="I",2,IF(R77="B",4,IF(R77="E",5))))</f>
        <v>2</v>
      </c>
      <c r="T77" s="38" t="s">
        <v>9</v>
      </c>
      <c r="U77" s="38">
        <f>IF(T77="M",0,IF(T77="I",2,IF(T77="B",4,IF(T77="E",5))))</f>
        <v>4</v>
      </c>
      <c r="V77" s="38" t="s">
        <v>8</v>
      </c>
      <c r="W77" s="38">
        <f>IF(V77="M",0,IF(V77="I",2,IF(V77="B",4,IF(V77="E",5))))</f>
        <v>2</v>
      </c>
      <c r="X77" s="38" t="s">
        <v>9</v>
      </c>
      <c r="Y77" s="38">
        <f>IF(X77="M",0,IF(X77="I",2,IF(X77="B",4,IF(X77="E",5))))</f>
        <v>4</v>
      </c>
      <c r="Z77" s="38" t="s">
        <v>9</v>
      </c>
      <c r="AA77" s="38">
        <f>IF(Z77="M",0,IF(Z77="I",2,IF(Z77="B",4,IF(Z77="E",5))))</f>
        <v>4</v>
      </c>
      <c r="AB77" s="38" t="s">
        <v>9</v>
      </c>
      <c r="AC77" s="38">
        <f>IF(AB77="M",0,IF(AB77="I",2,IF(AB77="B",4,IF(AB77="E",5))))</f>
        <v>4</v>
      </c>
      <c r="AD77" s="38" t="s">
        <v>9</v>
      </c>
      <c r="AE77" s="38">
        <f>IF(AD77="M",0,IF(AD77="I",2,IF(AD77="B",4,IF(AD77="E",5))))</f>
        <v>4</v>
      </c>
      <c r="AF77" s="38" t="s">
        <v>9</v>
      </c>
      <c r="AG77" s="38">
        <f>IF(AF77="M",0,IF(AF77="I",2,IF(AF77="B",4,IF(AF77="E",5))))</f>
        <v>4</v>
      </c>
      <c r="AH77" s="38" t="s">
        <v>8</v>
      </c>
      <c r="AI77" s="38">
        <f>IF(AH77="M",0,IF(AH77="I",2,IF(AH77="B",4,IF(AH77="E",5))))</f>
        <v>2</v>
      </c>
      <c r="AJ77" s="38" t="s">
        <v>9</v>
      </c>
      <c r="AK77" s="38">
        <f>IF(AJ77="M",0,IF(AJ77="I",2,IF(AJ77="B",4,IF(AJ77="E",5))))</f>
        <v>4</v>
      </c>
      <c r="AL77" s="38" t="s">
        <v>9</v>
      </c>
      <c r="AM77" s="38">
        <f>IF(AL77="M",0,IF(AL77="I",2,IF(AL77="B",4,IF(AL77="E",5))))</f>
        <v>4</v>
      </c>
      <c r="AN77" s="38" t="s">
        <v>9</v>
      </c>
      <c r="AO77" s="38">
        <f>IF(AN77="M",0,IF(AN77="I",2,IF(AN77="B",4,IF(AN77="E",5))))</f>
        <v>4</v>
      </c>
      <c r="AP77" s="38" t="s">
        <v>8</v>
      </c>
      <c r="AQ77" s="38">
        <f>IF(AP77="M",0,IF(AP77="I",2,IF(AP77="B",4,IF(AP77="E",5))))</f>
        <v>2</v>
      </c>
      <c r="AR77" s="38" t="s">
        <v>9</v>
      </c>
      <c r="AS77" s="38">
        <f>IF(AR77="M",0,IF(AR77="I",2,IF(AR77="B",4,IF(AR77="E",5))))</f>
        <v>4</v>
      </c>
      <c r="AT77" s="38" t="s">
        <v>9</v>
      </c>
      <c r="AU77" s="38">
        <f>IF(AT77="M",0,IF(AT77="I",2,IF(AT77="B",4,IF(AT77="E",5))))</f>
        <v>4</v>
      </c>
      <c r="AV77" s="38" t="s">
        <v>9</v>
      </c>
      <c r="AW77" s="38">
        <f>IF(AV77="M",0,IF(AV77="I",2,IF(AV77="B",4,IF(AV77="E",5))))</f>
        <v>4</v>
      </c>
      <c r="AX77" s="38" t="s">
        <v>9</v>
      </c>
      <c r="AY77" s="38">
        <f>IF(AX77="M",0,IF(AX77="I",2,IF(AX77="B",4,IF(AX77="E",5))))</f>
        <v>4</v>
      </c>
      <c r="AZ77" s="38" t="s">
        <v>9</v>
      </c>
      <c r="BA77" s="38">
        <f>IF(AZ77="M",0,IF(AZ77="I",2,IF(AZ77="B",4,IF(AZ77="E",5))))</f>
        <v>4</v>
      </c>
      <c r="BB77" s="38" t="s">
        <v>9</v>
      </c>
      <c r="BC77" s="38">
        <f>IF(BB77="M",0,IF(BB77="I",2,IF(BB77="B",4,IF(BB77="E",5))))</f>
        <v>4</v>
      </c>
      <c r="BD77" s="38" t="s">
        <v>8</v>
      </c>
      <c r="BE77" s="38">
        <f>IF(BD77="M",0,IF(BD77="I",2,IF(BD77="B",4,IF(BD77="E",5))))</f>
        <v>2</v>
      </c>
      <c r="BF77" s="38" t="s">
        <v>9</v>
      </c>
      <c r="BG77" s="38">
        <f>IF(BF77="M",0,IF(BF77="I",2,IF(BF77="B",4,IF(BF77="E",5))))</f>
        <v>4</v>
      </c>
      <c r="BH77" s="38" t="s">
        <v>8</v>
      </c>
      <c r="BI77" s="38">
        <f>IF(BH77="M",0,IF(BH77="I",2,IF(BH77="B",4,IF(BH77="E",5))))</f>
        <v>2</v>
      </c>
      <c r="BJ77" s="38" t="s">
        <v>9</v>
      </c>
      <c r="BK77" s="38">
        <f>IF(BJ77="M",0,IF(BJ77="I",2,IF(BJ77="B",4,IF(BJ77="E",5))))</f>
        <v>4</v>
      </c>
      <c r="BL77" s="38" t="s">
        <v>9</v>
      </c>
      <c r="BM77" s="38">
        <f>IF(BL77="M",0,IF(BL77="I",2,IF(BL77="B",4,IF(BL77="E",5))))</f>
        <v>4</v>
      </c>
      <c r="BN77" s="38" t="s">
        <v>8</v>
      </c>
      <c r="BO77" s="38">
        <f>IF(BN77="M",0,IF(BN77="I",2,IF(BN77="B",4,IF(BN77="E",5))))</f>
        <v>2</v>
      </c>
      <c r="BP77" s="38" t="s">
        <v>8</v>
      </c>
      <c r="BQ77" s="38">
        <f>IF(BP77="M",0,IF(BP77="I",2,IF(BP77="B",4,IF(BP77="E",5))))</f>
        <v>2</v>
      </c>
      <c r="BR77" s="38" t="s">
        <v>9</v>
      </c>
      <c r="BS77" s="38">
        <f>IF(BR77="M",0,IF(BR77="I",2,IF(BR77="B",4,IF(BR77="E",5))))</f>
        <v>4</v>
      </c>
      <c r="BT77" s="38" t="s">
        <v>9</v>
      </c>
      <c r="BU77" s="38">
        <f>IF(BT77="M",0,IF(BT77="I",2,IF(BT77="B",4,IF(BT77="E",5))))</f>
        <v>4</v>
      </c>
      <c r="BV77" s="38" t="s">
        <v>9</v>
      </c>
      <c r="BW77" s="38">
        <f>IF(BV77="M",0,IF(BV77="I",2,IF(BV77="B",4,IF(BV77="E",5))))</f>
        <v>4</v>
      </c>
      <c r="BX77" s="38" t="s">
        <v>9</v>
      </c>
      <c r="BY77" s="38">
        <f>IF(BX77="M",0,IF(BX77="I",2,IF(BX77="B",4,IF(BX77="E",5))))</f>
        <v>4</v>
      </c>
      <c r="BZ77" s="38" t="s">
        <v>9</v>
      </c>
      <c r="CA77" s="38">
        <f>IF(BZ77="M",0,IF(BZ77="I",2,IF(BZ77="B",4,IF(BZ77="E",5))))</f>
        <v>4</v>
      </c>
      <c r="CB77" s="38" t="s">
        <v>9</v>
      </c>
      <c r="CC77" s="38">
        <f>IF(CB77="M",0,IF(CB77="I",2,IF(CB77="B",4,IF(CB77="E",5))))</f>
        <v>4</v>
      </c>
      <c r="CD77" s="38" t="s">
        <v>9</v>
      </c>
      <c r="CE77" s="38">
        <f>IF(CD77="M",0,IF(CD77="I",2,IF(CD77="B",4,IF(CD77="E",5))))</f>
        <v>4</v>
      </c>
      <c r="CF77" s="38" t="s">
        <v>8</v>
      </c>
      <c r="CG77" s="38">
        <f>IF(CF77="M",0,IF(CF77="I",2,IF(CF77="B",4,IF(CF77="E",5))))</f>
        <v>2</v>
      </c>
      <c r="CH77" s="38" t="s">
        <v>8</v>
      </c>
      <c r="CI77" s="38">
        <f>IF(CH77="M",0,IF(CH77="I",2,IF(CH77="B",4,IF(CH77="E",5))))</f>
        <v>2</v>
      </c>
      <c r="CJ77" s="38" t="s">
        <v>9</v>
      </c>
      <c r="CK77" s="38">
        <f>IF(CJ77="M",0,IF(CJ77="I",2,IF(CJ77="B",4,IF(CJ77="E",5))))</f>
        <v>4</v>
      </c>
      <c r="CL77" s="38" t="s">
        <v>8</v>
      </c>
      <c r="CM77" s="38">
        <f>IF(CL77="M",0,IF(CL77="I",2,IF(CL77="B",4,IF(CL77="E",5))))</f>
        <v>2</v>
      </c>
      <c r="CN77" s="38" t="s">
        <v>9</v>
      </c>
      <c r="CO77" s="38">
        <f>IF(CN77="M",0,IF(CN77="I",2,IF(CN77="B",4,IF(CN77="E",5))))</f>
        <v>4</v>
      </c>
      <c r="CP77" s="38" t="s">
        <v>9</v>
      </c>
      <c r="CQ77" s="38">
        <f>IF(CP77="M",0,IF(CP77="I",2,IF(CP77="B",4,IF(CP77="E",5))))</f>
        <v>4</v>
      </c>
      <c r="CR77" s="38" t="s">
        <v>9</v>
      </c>
      <c r="CS77" s="38">
        <f>IF(CR77="M",0,IF(CR77="I",2,IF(CR77="B",4,IF(CR77="E",5))))</f>
        <v>4</v>
      </c>
      <c r="CT77" s="38" t="s">
        <v>8</v>
      </c>
      <c r="CU77" s="38">
        <f>IF(CT77="M",0,IF(CT77="I",2,IF(CT77="B",4,IF(CT77="E",5))))</f>
        <v>2</v>
      </c>
      <c r="CV77" s="38" t="s">
        <v>8</v>
      </c>
      <c r="CW77" s="38">
        <f>IF(CV77="M",0,IF(CV77="I",2,IF(CV77="B",4,IF(CV77="E",5))))</f>
        <v>2</v>
      </c>
      <c r="CX77" s="38" t="s">
        <v>8</v>
      </c>
      <c r="CY77" s="38">
        <f>IF(CX77="M",0,IF(CX77="I",2,IF(CX77="B",4,IF(CX77="E",5))))</f>
        <v>2</v>
      </c>
      <c r="CZ77" s="38" t="s">
        <v>8</v>
      </c>
      <c r="DA77" s="38">
        <f>IF(CZ77="M",0,IF(CZ77="I",2,IF(CZ77="B",4,IF(CZ77="E",5))))</f>
        <v>2</v>
      </c>
      <c r="DB77" s="38" t="s">
        <v>9</v>
      </c>
      <c r="DC77" s="38">
        <f>IF(DB77="M",0,IF(DB77="I",2,IF(DB77="B",4,IF(DB77="E",5))))</f>
        <v>4</v>
      </c>
      <c r="DD77" s="38" t="s">
        <v>8</v>
      </c>
      <c r="DE77" s="38">
        <f>IF(DD77="M",0,IF(DD77="I",2,IF(DD77="B",4,IF(DD77="E",5))))</f>
        <v>2</v>
      </c>
      <c r="DF77" s="38" t="s">
        <v>9</v>
      </c>
      <c r="DG77" s="38">
        <f>IF(DF77="M",0,IF(DF77="I",2,IF(DF77="B",4,IF(DF77="E",5))))</f>
        <v>4</v>
      </c>
      <c r="DH77" s="38" t="s">
        <v>8</v>
      </c>
      <c r="DI77" s="38">
        <f>IF(DH77="M",0,IF(DH77="I",2,IF(DH77="B",4,IF(DH77="E",5))))</f>
        <v>2</v>
      </c>
      <c r="DJ77" s="38" t="s">
        <v>9</v>
      </c>
      <c r="DK77" s="38">
        <f>IF(DJ77="M",0,IF(DJ77="I",2,IF(DJ77="B",4,IF(DJ77="E",5))))</f>
        <v>4</v>
      </c>
      <c r="DL77" s="38" t="s">
        <v>8</v>
      </c>
      <c r="DM77" s="38">
        <f>IF(DL77="M",0,IF(DL77="I",2,IF(DL77="B",4,IF(DL77="E",5))))</f>
        <v>2</v>
      </c>
      <c r="DN77" s="38" t="s">
        <v>8</v>
      </c>
      <c r="DO77" s="38">
        <f>IF(DN77="M",0,IF(DN77="I",2,IF(DN77="B",4,IF(DN77="E",5))))</f>
        <v>2</v>
      </c>
      <c r="DP77" s="38" t="s">
        <v>9</v>
      </c>
      <c r="DQ77" s="38">
        <f>IF(DP77="M",0,IF(DP77="I",2,IF(DP77="B",4,IF(DP77="E",5))))</f>
        <v>4</v>
      </c>
      <c r="DR77" s="38" t="s">
        <v>7</v>
      </c>
      <c r="DS77" s="38">
        <f>IF(DR77="M",0,IF(DR77="I",2,IF(DR77="B",4,IF(DR77="E",5))))</f>
        <v>0</v>
      </c>
      <c r="DT77" s="38" t="s">
        <v>7</v>
      </c>
      <c r="DU77" s="38">
        <f>IF(DT77="M",0,IF(DT77="I",2,IF(DT77="B",4,IF(DT77="E",5))))</f>
        <v>0</v>
      </c>
      <c r="DV77" s="38" t="s">
        <v>9</v>
      </c>
      <c r="DW77" s="38">
        <f>IF(DV77="M",0,IF(DV77="I",2,IF(DV77="B",4,IF(DV77="E",5))))</f>
        <v>4</v>
      </c>
      <c r="DX77" s="38" t="s">
        <v>9</v>
      </c>
      <c r="DY77" s="38">
        <f>IF(DX77="M",0,IF(DX77="I",2,IF(DX77="B",4,IF(DX77="E",5))))</f>
        <v>4</v>
      </c>
      <c r="DZ77" s="38" t="s">
        <v>8</v>
      </c>
      <c r="EA77" s="38">
        <f>IF(DZ77="M",0,IF(DZ77="I",2,IF(DZ77="B",4,IF(DZ77="E",5))))</f>
        <v>2</v>
      </c>
      <c r="EB77" s="38" t="s">
        <v>8</v>
      </c>
      <c r="EC77" s="38">
        <f>IF(EB77="M",0,IF(EB77="I",2,IF(EB77="B",4,IF(EB77="E",5))))</f>
        <v>2</v>
      </c>
      <c r="ED77" s="38" t="s">
        <v>9</v>
      </c>
      <c r="EE77" s="38">
        <f>IF(ED77="M",0,IF(ED77="I",2,IF(ED77="B",4,IF(ED77="E",5))))</f>
        <v>4</v>
      </c>
      <c r="EF77" s="38" t="s">
        <v>8</v>
      </c>
      <c r="EG77" s="38">
        <f>IF(EF77="M",0,IF(EF77="I",2,IF(EF77="B",4,IF(EF77="E",5))))</f>
        <v>2</v>
      </c>
      <c r="EH77" s="38" t="s">
        <v>8</v>
      </c>
      <c r="EI77" s="38">
        <f>IF(EH77="M",0,IF(EH77="I",2,IF(EH77="B",4,IF(EH77="E",5))))</f>
        <v>2</v>
      </c>
      <c r="EJ77" s="38" t="s">
        <v>8</v>
      </c>
      <c r="EK77" s="38">
        <f>IF(EJ77="M",0,IF(EJ77="I",2,IF(EJ77="B",4,IF(EJ77="E",5))))</f>
        <v>2</v>
      </c>
      <c r="EL77" s="38" t="s">
        <v>8</v>
      </c>
      <c r="EM77" s="38">
        <f>IF(EL77="M",0,IF(EL77="I",2,IF(EL77="B",4,IF(EL77="E",5))))</f>
        <v>2</v>
      </c>
      <c r="EN77" s="38" t="s">
        <v>8</v>
      </c>
      <c r="EO77" s="38">
        <f>IF(EN77="M",0,IF(EN77="I",2,IF(EN77="B",4,IF(EN77="E",5))))</f>
        <v>2</v>
      </c>
      <c r="EP77" s="38" t="s">
        <v>8</v>
      </c>
      <c r="EQ77" s="38">
        <f>IF(EP77="M",0,IF(EP77="I",2,IF(EP77="B",4,IF(EP77="E",5))))</f>
        <v>2</v>
      </c>
      <c r="ER77" s="98">
        <f>+SUM(F77:EQ77)</f>
        <v>220</v>
      </c>
      <c r="ES77" s="52">
        <f>+ER77/$EV$1</f>
        <v>0.61971830985915488</v>
      </c>
      <c r="ET77" s="38" t="str">
        <f>IF(ES77&gt;60%,"Autonome","Non Autonome")</f>
        <v>Autonome</v>
      </c>
      <c r="EU77" s="5" t="str">
        <f>1&amp;"/"&amp;MONTH(D77)&amp;"/"&amp;YEAR(D77)</f>
        <v>1/6/2018</v>
      </c>
    </row>
    <row r="78" spans="1:151" ht="15.75" thickBot="1" x14ac:dyDescent="0.3">
      <c r="A78" s="35" t="s">
        <v>30</v>
      </c>
      <c r="B78" s="35" t="s">
        <v>110</v>
      </c>
      <c r="C78" s="35" t="s">
        <v>32</v>
      </c>
      <c r="D78" s="96">
        <v>43278</v>
      </c>
      <c r="E78" s="35" t="s">
        <v>33</v>
      </c>
      <c r="F78" s="38" t="s">
        <v>9</v>
      </c>
      <c r="G78" s="38">
        <f>IF(F78="M",0,IF(F78="I",2,IF(F78="B",4,IF(F78="E",5))))</f>
        <v>4</v>
      </c>
      <c r="H78" s="38" t="s">
        <v>9</v>
      </c>
      <c r="I78" s="38">
        <f>IF(H78="M",0,IF(H78="I",2,IF(H78="B",4,IF(H78="E",5))))</f>
        <v>4</v>
      </c>
      <c r="J78" s="38" t="s">
        <v>9</v>
      </c>
      <c r="K78" s="38">
        <f>IF(J78="M",0,IF(J78="I",2,IF(J78="B",4,IF(J78="E",5))))</f>
        <v>4</v>
      </c>
      <c r="L78" s="38" t="s">
        <v>9</v>
      </c>
      <c r="M78" s="38">
        <f>IF(L78="M",0,IF(L78="I",2,IF(L78="B",4,IF(L78="E",5))))</f>
        <v>4</v>
      </c>
      <c r="N78" s="38" t="s">
        <v>9</v>
      </c>
      <c r="O78" s="38">
        <f>IF(N78="M",0,IF(N78="I",2,IF(N78="B",4,IF(N78="E",5))))</f>
        <v>4</v>
      </c>
      <c r="P78" s="38" t="s">
        <v>9</v>
      </c>
      <c r="Q78" s="38">
        <f>IF(P78="M",0,IF(P78="I",2,IF(P78="B",4,IF(P78="E",5))))</f>
        <v>4</v>
      </c>
      <c r="R78" s="38" t="s">
        <v>9</v>
      </c>
      <c r="S78" s="38">
        <f>IF(R78="M",0,IF(R78="I",2,IF(R78="B",4,IF(R78="E",5))))</f>
        <v>4</v>
      </c>
      <c r="T78" s="38" t="s">
        <v>9</v>
      </c>
      <c r="U78" s="38">
        <f>IF(T78="M",0,IF(T78="I",2,IF(T78="B",4,IF(T78="E",5))))</f>
        <v>4</v>
      </c>
      <c r="V78" s="38" t="s">
        <v>9</v>
      </c>
      <c r="W78" s="38">
        <f>IF(V78="M",0,IF(V78="I",2,IF(V78="B",4,IF(V78="E",5))))</f>
        <v>4</v>
      </c>
      <c r="X78" s="38" t="s">
        <v>9</v>
      </c>
      <c r="Y78" s="38">
        <f>IF(X78="M",0,IF(X78="I",2,IF(X78="B",4,IF(X78="E",5))))</f>
        <v>4</v>
      </c>
      <c r="Z78" s="38" t="s">
        <v>9</v>
      </c>
      <c r="AA78" s="38">
        <f>IF(Z78="M",0,IF(Z78="I",2,IF(Z78="B",4,IF(Z78="E",5))))</f>
        <v>4</v>
      </c>
      <c r="AB78" s="38" t="s">
        <v>8</v>
      </c>
      <c r="AC78" s="38">
        <f>IF(AB78="M",0,IF(AB78="I",2,IF(AB78="B",4,IF(AB78="E",5))))</f>
        <v>2</v>
      </c>
      <c r="AD78" s="38" t="s">
        <v>9</v>
      </c>
      <c r="AE78" s="38">
        <f>IF(AD78="M",0,IF(AD78="I",2,IF(AD78="B",4,IF(AD78="E",5))))</f>
        <v>4</v>
      </c>
      <c r="AF78" s="38" t="s">
        <v>9</v>
      </c>
      <c r="AG78" s="38">
        <f>IF(AF78="M",0,IF(AF78="I",2,IF(AF78="B",4,IF(AF78="E",5))))</f>
        <v>4</v>
      </c>
      <c r="AH78" s="38" t="s">
        <v>9</v>
      </c>
      <c r="AI78" s="38">
        <f>IF(AH78="M",0,IF(AH78="I",2,IF(AH78="B",4,IF(AH78="E",5))))</f>
        <v>4</v>
      </c>
      <c r="AJ78" s="38" t="s">
        <v>9</v>
      </c>
      <c r="AK78" s="38">
        <f>IF(AJ78="M",0,IF(AJ78="I",2,IF(AJ78="B",4,IF(AJ78="E",5))))</f>
        <v>4</v>
      </c>
      <c r="AL78" s="38" t="s">
        <v>9</v>
      </c>
      <c r="AM78" s="38">
        <f>IF(AL78="M",0,IF(AL78="I",2,IF(AL78="B",4,IF(AL78="E",5))))</f>
        <v>4</v>
      </c>
      <c r="AN78" s="38" t="s">
        <v>9</v>
      </c>
      <c r="AO78" s="38">
        <f>IF(AN78="M",0,IF(AN78="I",2,IF(AN78="B",4,IF(AN78="E",5))))</f>
        <v>4</v>
      </c>
      <c r="AP78" s="38" t="s">
        <v>9</v>
      </c>
      <c r="AQ78" s="38">
        <f>IF(AP78="M",0,IF(AP78="I",2,IF(AP78="B",4,IF(AP78="E",5))))</f>
        <v>4</v>
      </c>
      <c r="AR78" s="38" t="s">
        <v>9</v>
      </c>
      <c r="AS78" s="38">
        <f>IF(AR78="M",0,IF(AR78="I",2,IF(AR78="B",4,IF(AR78="E",5))))</f>
        <v>4</v>
      </c>
      <c r="AT78" s="38" t="s">
        <v>9</v>
      </c>
      <c r="AU78" s="38">
        <f>IF(AT78="M",0,IF(AT78="I",2,IF(AT78="B",4,IF(AT78="E",5))))</f>
        <v>4</v>
      </c>
      <c r="AV78" s="38" t="s">
        <v>9</v>
      </c>
      <c r="AW78" s="38">
        <f>IF(AV78="M",0,IF(AV78="I",2,IF(AV78="B",4,IF(AV78="E",5))))</f>
        <v>4</v>
      </c>
      <c r="AX78" s="38" t="s">
        <v>9</v>
      </c>
      <c r="AY78" s="38">
        <f>IF(AX78="M",0,IF(AX78="I",2,IF(AX78="B",4,IF(AX78="E",5))))</f>
        <v>4</v>
      </c>
      <c r="AZ78" s="38" t="s">
        <v>9</v>
      </c>
      <c r="BA78" s="38">
        <f>IF(AZ78="M",0,IF(AZ78="I",2,IF(AZ78="B",4,IF(AZ78="E",5))))</f>
        <v>4</v>
      </c>
      <c r="BB78" s="38" t="s">
        <v>9</v>
      </c>
      <c r="BC78" s="38">
        <f>IF(BB78="M",0,IF(BB78="I",2,IF(BB78="B",4,IF(BB78="E",5))))</f>
        <v>4</v>
      </c>
      <c r="BD78" s="38" t="s">
        <v>9</v>
      </c>
      <c r="BE78" s="38">
        <f>IF(BD78="M",0,IF(BD78="I",2,IF(BD78="B",4,IF(BD78="E",5))))</f>
        <v>4</v>
      </c>
      <c r="BF78" s="38" t="s">
        <v>9</v>
      </c>
      <c r="BG78" s="38">
        <f>IF(BF78="M",0,IF(BF78="I",2,IF(BF78="B",4,IF(BF78="E",5))))</f>
        <v>4</v>
      </c>
      <c r="BH78" s="38" t="s">
        <v>9</v>
      </c>
      <c r="BI78" s="38">
        <f>IF(BH78="M",0,IF(BH78="I",2,IF(BH78="B",4,IF(BH78="E",5))))</f>
        <v>4</v>
      </c>
      <c r="BJ78" s="38" t="s">
        <v>9</v>
      </c>
      <c r="BK78" s="38">
        <f>IF(BJ78="M",0,IF(BJ78="I",2,IF(BJ78="B",4,IF(BJ78="E",5))))</f>
        <v>4</v>
      </c>
      <c r="BL78" s="38" t="s">
        <v>9</v>
      </c>
      <c r="BM78" s="38">
        <f>IF(BL78="M",0,IF(BL78="I",2,IF(BL78="B",4,IF(BL78="E",5))))</f>
        <v>4</v>
      </c>
      <c r="BN78" s="38" t="s">
        <v>9</v>
      </c>
      <c r="BO78" s="38">
        <f>IF(BN78="M",0,IF(BN78="I",2,IF(BN78="B",4,IF(BN78="E",5))))</f>
        <v>4</v>
      </c>
      <c r="BP78" s="38" t="s">
        <v>7</v>
      </c>
      <c r="BQ78" s="38">
        <f>IF(BP78="M",0,IF(BP78="I",2,IF(BP78="B",4,IF(BP78="E",5))))</f>
        <v>0</v>
      </c>
      <c r="BR78" s="38" t="s">
        <v>9</v>
      </c>
      <c r="BS78" s="38">
        <f>IF(BR78="M",0,IF(BR78="I",2,IF(BR78="B",4,IF(BR78="E",5))))</f>
        <v>4</v>
      </c>
      <c r="BT78" s="38" t="s">
        <v>9</v>
      </c>
      <c r="BU78" s="38">
        <f>IF(BT78="M",0,IF(BT78="I",2,IF(BT78="B",4,IF(BT78="E",5))))</f>
        <v>4</v>
      </c>
      <c r="BV78" s="38" t="s">
        <v>9</v>
      </c>
      <c r="BW78" s="38">
        <f>IF(BV78="M",0,IF(BV78="I",2,IF(BV78="B",4,IF(BV78="E",5))))</f>
        <v>4</v>
      </c>
      <c r="BX78" s="38" t="s">
        <v>9</v>
      </c>
      <c r="BY78" s="38">
        <f>IF(BX78="M",0,IF(BX78="I",2,IF(BX78="B",4,IF(BX78="E",5))))</f>
        <v>4</v>
      </c>
      <c r="BZ78" s="38" t="s">
        <v>9</v>
      </c>
      <c r="CA78" s="38">
        <f>IF(BZ78="M",0,IF(BZ78="I",2,IF(BZ78="B",4,IF(BZ78="E",5))))</f>
        <v>4</v>
      </c>
      <c r="CB78" s="38" t="s">
        <v>9</v>
      </c>
      <c r="CC78" s="38">
        <f>IF(CB78="M",0,IF(CB78="I",2,IF(CB78="B",4,IF(CB78="E",5))))</f>
        <v>4</v>
      </c>
      <c r="CD78" s="38" t="s">
        <v>9</v>
      </c>
      <c r="CE78" s="38">
        <f>IF(CD78="M",0,IF(CD78="I",2,IF(CD78="B",4,IF(CD78="E",5))))</f>
        <v>4</v>
      </c>
      <c r="CF78" s="38" t="s">
        <v>9</v>
      </c>
      <c r="CG78" s="38">
        <f>IF(CF78="M",0,IF(CF78="I",2,IF(CF78="B",4,IF(CF78="E",5))))</f>
        <v>4</v>
      </c>
      <c r="CH78" s="38" t="s">
        <v>9</v>
      </c>
      <c r="CI78" s="38">
        <f>IF(CH78="M",0,IF(CH78="I",2,IF(CH78="B",4,IF(CH78="E",5))))</f>
        <v>4</v>
      </c>
      <c r="CJ78" s="38" t="s">
        <v>7</v>
      </c>
      <c r="CK78" s="38">
        <f>IF(CJ78="M",0,IF(CJ78="I",2,IF(CJ78="B",4,IF(CJ78="E",5))))</f>
        <v>0</v>
      </c>
      <c r="CL78" s="38" t="s">
        <v>9</v>
      </c>
      <c r="CM78" s="38">
        <f>IF(CL78="M",0,IF(CL78="I",2,IF(CL78="B",4,IF(CL78="E",5))))</f>
        <v>4</v>
      </c>
      <c r="CN78" s="38" t="s">
        <v>9</v>
      </c>
      <c r="CO78" s="38">
        <f>IF(CN78="M",0,IF(CN78="I",2,IF(CN78="B",4,IF(CN78="E",5))))</f>
        <v>4</v>
      </c>
      <c r="CP78" s="38" t="s">
        <v>9</v>
      </c>
      <c r="CQ78" s="38">
        <f>IF(CP78="M",0,IF(CP78="I",2,IF(CP78="B",4,IF(CP78="E",5))))</f>
        <v>4</v>
      </c>
      <c r="CR78" s="38" t="s">
        <v>9</v>
      </c>
      <c r="CS78" s="38">
        <f>IF(CR78="M",0,IF(CR78="I",2,IF(CR78="B",4,IF(CR78="E",5))))</f>
        <v>4</v>
      </c>
      <c r="CT78" s="38" t="s">
        <v>9</v>
      </c>
      <c r="CU78" s="38">
        <f>IF(CT78="M",0,IF(CT78="I",2,IF(CT78="B",4,IF(CT78="E",5))))</f>
        <v>4</v>
      </c>
      <c r="CV78" s="38" t="s">
        <v>9</v>
      </c>
      <c r="CW78" s="38">
        <f>IF(CV78="M",0,IF(CV78="I",2,IF(CV78="B",4,IF(CV78="E",5))))</f>
        <v>4</v>
      </c>
      <c r="CX78" s="38" t="s">
        <v>9</v>
      </c>
      <c r="CY78" s="38">
        <f>IF(CX78="M",0,IF(CX78="I",2,IF(CX78="B",4,IF(CX78="E",5))))</f>
        <v>4</v>
      </c>
      <c r="CZ78" s="38" t="s">
        <v>9</v>
      </c>
      <c r="DA78" s="38">
        <f>IF(CZ78="M",0,IF(CZ78="I",2,IF(CZ78="B",4,IF(CZ78="E",5))))</f>
        <v>4</v>
      </c>
      <c r="DB78" s="38" t="s">
        <v>9</v>
      </c>
      <c r="DC78" s="38">
        <f>IF(DB78="M",0,IF(DB78="I",2,IF(DB78="B",4,IF(DB78="E",5))))</f>
        <v>4</v>
      </c>
      <c r="DD78" s="38" t="s">
        <v>10</v>
      </c>
      <c r="DE78" s="38">
        <f>IF(DD78="M",0,IF(DD78="I",2,IF(DD78="B",4,IF(DD78="E",5))))</f>
        <v>5</v>
      </c>
      <c r="DF78" s="38" t="s">
        <v>9</v>
      </c>
      <c r="DG78" s="38">
        <f>IF(DF78="M",0,IF(DF78="I",2,IF(DF78="B",4,IF(DF78="E",5))))</f>
        <v>4</v>
      </c>
      <c r="DH78" s="38" t="s">
        <v>9</v>
      </c>
      <c r="DI78" s="38">
        <f>IF(DH78="M",0,IF(DH78="I",2,IF(DH78="B",4,IF(DH78="E",5))))</f>
        <v>4</v>
      </c>
      <c r="DJ78" s="38" t="s">
        <v>9</v>
      </c>
      <c r="DK78" s="38">
        <f>IF(DJ78="M",0,IF(DJ78="I",2,IF(DJ78="B",4,IF(DJ78="E",5))))</f>
        <v>4</v>
      </c>
      <c r="DL78" s="38" t="s">
        <v>9</v>
      </c>
      <c r="DM78" s="38">
        <f>IF(DL78="M",0,IF(DL78="I",2,IF(DL78="B",4,IF(DL78="E",5))))</f>
        <v>4</v>
      </c>
      <c r="DN78" s="38" t="s">
        <v>9</v>
      </c>
      <c r="DO78" s="38">
        <f>IF(DN78="M",0,IF(DN78="I",2,IF(DN78="B",4,IF(DN78="E",5))))</f>
        <v>4</v>
      </c>
      <c r="DP78" s="38" t="s">
        <v>7</v>
      </c>
      <c r="DQ78" s="38">
        <f>IF(DP78="M",0,IF(DP78="I",2,IF(DP78="B",4,IF(DP78="E",5))))</f>
        <v>0</v>
      </c>
      <c r="DR78" s="38" t="s">
        <v>9</v>
      </c>
      <c r="DS78" s="38">
        <f>IF(DR78="M",0,IF(DR78="I",2,IF(DR78="B",4,IF(DR78="E",5))))</f>
        <v>4</v>
      </c>
      <c r="DT78" s="38" t="s">
        <v>9</v>
      </c>
      <c r="DU78" s="38">
        <f>IF(DT78="M",0,IF(DT78="I",2,IF(DT78="B",4,IF(DT78="E",5))))</f>
        <v>4</v>
      </c>
      <c r="DV78" s="38" t="s">
        <v>7</v>
      </c>
      <c r="DW78" s="38">
        <f>IF(DV78="M",0,IF(DV78="I",2,IF(DV78="B",4,IF(DV78="E",5))))</f>
        <v>0</v>
      </c>
      <c r="DX78" s="38" t="s">
        <v>9</v>
      </c>
      <c r="DY78" s="38">
        <f>IF(DX78="M",0,IF(DX78="I",2,IF(DX78="B",4,IF(DX78="E",5))))</f>
        <v>4</v>
      </c>
      <c r="DZ78" s="38" t="s">
        <v>9</v>
      </c>
      <c r="EA78" s="38">
        <f>IF(DZ78="M",0,IF(DZ78="I",2,IF(DZ78="B",4,IF(DZ78="E",5))))</f>
        <v>4</v>
      </c>
      <c r="EB78" s="38" t="s">
        <v>7</v>
      </c>
      <c r="EC78" s="38">
        <f>IF(EB78="M",0,IF(EB78="I",2,IF(EB78="B",4,IF(EB78="E",5))))</f>
        <v>0</v>
      </c>
      <c r="ED78" s="38" t="s">
        <v>8</v>
      </c>
      <c r="EE78" s="38">
        <f>IF(ED78="M",0,IF(ED78="I",2,IF(ED78="B",4,IF(ED78="E",5))))</f>
        <v>2</v>
      </c>
      <c r="EF78" s="38" t="s">
        <v>9</v>
      </c>
      <c r="EG78" s="38">
        <f>IF(EF78="M",0,IF(EF78="I",2,IF(EF78="B",4,IF(EF78="E",5))))</f>
        <v>4</v>
      </c>
      <c r="EH78" s="38" t="s">
        <v>9</v>
      </c>
      <c r="EI78" s="38">
        <f>IF(EH78="M",0,IF(EH78="I",2,IF(EH78="B",4,IF(EH78="E",5))))</f>
        <v>4</v>
      </c>
      <c r="EJ78" s="38" t="s">
        <v>7</v>
      </c>
      <c r="EK78" s="38">
        <f>IF(EJ78="M",0,IF(EJ78="I",2,IF(EJ78="B",4,IF(EJ78="E",5))))</f>
        <v>0</v>
      </c>
      <c r="EL78" s="38" t="s">
        <v>7</v>
      </c>
      <c r="EM78" s="38">
        <f>IF(EL78="M",0,IF(EL78="I",2,IF(EL78="B",4,IF(EL78="E",5))))</f>
        <v>0</v>
      </c>
      <c r="EN78" s="38" t="s">
        <v>7</v>
      </c>
      <c r="EO78" s="38">
        <f>IF(EN78="M",0,IF(EN78="I",2,IF(EN78="B",4,IF(EN78="E",5))))</f>
        <v>0</v>
      </c>
      <c r="EP78" s="38" t="s">
        <v>8</v>
      </c>
      <c r="EQ78" s="38">
        <f>IF(EP78="M",0,IF(EP78="I",2,IF(EP78="B",4,IF(EP78="E",5))))</f>
        <v>2</v>
      </c>
      <c r="ER78" s="98">
        <f>+SUM(F78:EQ78)</f>
        <v>247</v>
      </c>
      <c r="ES78" s="52">
        <f>+ER78/$EV$1</f>
        <v>0.6957746478873239</v>
      </c>
      <c r="ET78" s="38" t="str">
        <f>IF(ES78&gt;60%,"Autonome","Non Autonome")</f>
        <v>Autonome</v>
      </c>
      <c r="EU78" s="5" t="str">
        <f>1&amp;"/"&amp;MONTH(D78)&amp;"/"&amp;YEAR(D78)</f>
        <v>1/6/2018</v>
      </c>
    </row>
    <row r="79" spans="1:151" ht="15.75" thickBot="1" x14ac:dyDescent="0.3">
      <c r="A79" s="35" t="s">
        <v>71</v>
      </c>
      <c r="B79" s="35" t="s">
        <v>75</v>
      </c>
      <c r="C79" s="35" t="s">
        <v>73</v>
      </c>
      <c r="D79" s="96">
        <v>43311</v>
      </c>
      <c r="E79" s="35" t="s">
        <v>74</v>
      </c>
      <c r="F79" s="38" t="s">
        <v>10</v>
      </c>
      <c r="G79" s="38">
        <f>IF(F79="M",0,IF(F79="I",2,IF(F79="B",4,IF(F79="E",5))))</f>
        <v>5</v>
      </c>
      <c r="H79" s="38" t="s">
        <v>8</v>
      </c>
      <c r="I79" s="38">
        <f>IF(H79="M",0,IF(H79="I",2,IF(H79="B",4,IF(H79="E",5))))</f>
        <v>2</v>
      </c>
      <c r="J79" s="38" t="s">
        <v>8</v>
      </c>
      <c r="K79" s="38">
        <f>IF(J79="M",0,IF(J79="I",2,IF(J79="B",4,IF(J79="E",5))))</f>
        <v>2</v>
      </c>
      <c r="L79" s="38" t="s">
        <v>9</v>
      </c>
      <c r="M79" s="38">
        <f>IF(L79="M",0,IF(L79="I",2,IF(L79="B",4,IF(L79="E",5))))</f>
        <v>4</v>
      </c>
      <c r="N79" s="38" t="s">
        <v>9</v>
      </c>
      <c r="O79" s="38">
        <f>IF(N79="M",0,IF(N79="I",2,IF(N79="B",4,IF(N79="E",5))))</f>
        <v>4</v>
      </c>
      <c r="P79" s="38" t="s">
        <v>8</v>
      </c>
      <c r="Q79" s="38">
        <f>IF(P79="M",0,IF(P79="I",2,IF(P79="B",4,IF(P79="E",5))))</f>
        <v>2</v>
      </c>
      <c r="R79" s="38" t="s">
        <v>8</v>
      </c>
      <c r="S79" s="38">
        <f>IF(R79="M",0,IF(R79="I",2,IF(R79="B",4,IF(R79="E",5))))</f>
        <v>2</v>
      </c>
      <c r="T79" s="38" t="s">
        <v>7</v>
      </c>
      <c r="U79" s="38">
        <f>IF(T79="M",0,IF(T79="I",2,IF(T79="B",4,IF(T79="E",5))))</f>
        <v>0</v>
      </c>
      <c r="V79" s="38" t="s">
        <v>9</v>
      </c>
      <c r="W79" s="38">
        <f>IF(V79="M",0,IF(V79="I",2,IF(V79="B",4,IF(V79="E",5))))</f>
        <v>4</v>
      </c>
      <c r="X79" s="38" t="s">
        <v>8</v>
      </c>
      <c r="Y79" s="38">
        <f>IF(X79="M",0,IF(X79="I",2,IF(X79="B",4,IF(X79="E",5))))</f>
        <v>2</v>
      </c>
      <c r="Z79" s="38" t="s">
        <v>8</v>
      </c>
      <c r="AA79" s="38">
        <f>IF(Z79="M",0,IF(Z79="I",2,IF(Z79="B",4,IF(Z79="E",5))))</f>
        <v>2</v>
      </c>
      <c r="AB79" s="38" t="s">
        <v>8</v>
      </c>
      <c r="AC79" s="38">
        <f>IF(AB79="M",0,IF(AB79="I",2,IF(AB79="B",4,IF(AB79="E",5))))</f>
        <v>2</v>
      </c>
      <c r="AD79" s="38" t="s">
        <v>9</v>
      </c>
      <c r="AE79" s="38">
        <f>IF(AD79="M",0,IF(AD79="I",2,IF(AD79="B",4,IF(AD79="E",5))))</f>
        <v>4</v>
      </c>
      <c r="AF79" s="38" t="s">
        <v>8</v>
      </c>
      <c r="AG79" s="38">
        <f>IF(AF79="M",0,IF(AF79="I",2,IF(AF79="B",4,IF(AF79="E",5))))</f>
        <v>2</v>
      </c>
      <c r="AH79" s="38" t="s">
        <v>9</v>
      </c>
      <c r="AI79" s="38">
        <f>IF(AH79="M",0,IF(AH79="I",2,IF(AH79="B",4,IF(AH79="E",5))))</f>
        <v>4</v>
      </c>
      <c r="AJ79" s="38" t="s">
        <v>9</v>
      </c>
      <c r="AK79" s="38">
        <f>IF(AJ79="M",0,IF(AJ79="I",2,IF(AJ79="B",4,IF(AJ79="E",5))))</f>
        <v>4</v>
      </c>
      <c r="AL79" s="38" t="s">
        <v>8</v>
      </c>
      <c r="AM79" s="38">
        <f>IF(AL79="M",0,IF(AL79="I",2,IF(AL79="B",4,IF(AL79="E",5))))</f>
        <v>2</v>
      </c>
      <c r="AN79" s="38" t="s">
        <v>9</v>
      </c>
      <c r="AO79" s="38">
        <f>IF(AN79="M",0,IF(AN79="I",2,IF(AN79="B",4,IF(AN79="E",5))))</f>
        <v>4</v>
      </c>
      <c r="AP79" s="38" t="s">
        <v>9</v>
      </c>
      <c r="AQ79" s="38">
        <f>IF(AP79="M",0,IF(AP79="I",2,IF(AP79="B",4,IF(AP79="E",5))))</f>
        <v>4</v>
      </c>
      <c r="AR79" s="38" t="s">
        <v>8</v>
      </c>
      <c r="AS79" s="38">
        <f>IF(AR79="M",0,IF(AR79="I",2,IF(AR79="B",4,IF(AR79="E",5))))</f>
        <v>2</v>
      </c>
      <c r="AT79" s="38" t="s">
        <v>8</v>
      </c>
      <c r="AU79" s="38">
        <f>IF(AT79="M",0,IF(AT79="I",2,IF(AT79="B",4,IF(AT79="E",5))))</f>
        <v>2</v>
      </c>
      <c r="AV79" s="38" t="s">
        <v>9</v>
      </c>
      <c r="AW79" s="38">
        <f>IF(AV79="M",0,IF(AV79="I",2,IF(AV79="B",4,IF(AV79="E",5))))</f>
        <v>4</v>
      </c>
      <c r="AX79" s="38" t="s">
        <v>8</v>
      </c>
      <c r="AY79" s="38">
        <f>IF(AX79="M",0,IF(AX79="I",2,IF(AX79="B",4,IF(AX79="E",5))))</f>
        <v>2</v>
      </c>
      <c r="AZ79" s="38" t="s">
        <v>9</v>
      </c>
      <c r="BA79" s="38">
        <f>IF(AZ79="M",0,IF(AZ79="I",2,IF(AZ79="B",4,IF(AZ79="E",5))))</f>
        <v>4</v>
      </c>
      <c r="BB79" s="38" t="s">
        <v>9</v>
      </c>
      <c r="BC79" s="38">
        <f>IF(BB79="M",0,IF(BB79="I",2,IF(BB79="B",4,IF(BB79="E",5))))</f>
        <v>4</v>
      </c>
      <c r="BD79" s="38" t="s">
        <v>9</v>
      </c>
      <c r="BE79" s="38">
        <f>IF(BD79="M",0,IF(BD79="I",2,IF(BD79="B",4,IF(BD79="E",5))))</f>
        <v>4</v>
      </c>
      <c r="BF79" s="38" t="s">
        <v>9</v>
      </c>
      <c r="BG79" s="38">
        <f>IF(BF79="M",0,IF(BF79="I",2,IF(BF79="B",4,IF(BF79="E",5))))</f>
        <v>4</v>
      </c>
      <c r="BH79" s="38" t="s">
        <v>8</v>
      </c>
      <c r="BI79" s="38">
        <f>IF(BH79="M",0,IF(BH79="I",2,IF(BH79="B",4,IF(BH79="E",5))))</f>
        <v>2</v>
      </c>
      <c r="BJ79" s="38" t="s">
        <v>9</v>
      </c>
      <c r="BK79" s="38">
        <f>IF(BJ79="M",0,IF(BJ79="I",2,IF(BJ79="B",4,IF(BJ79="E",5))))</f>
        <v>4</v>
      </c>
      <c r="BL79" s="38" t="s">
        <v>9</v>
      </c>
      <c r="BM79" s="38">
        <f>IF(BL79="M",0,IF(BL79="I",2,IF(BL79="B",4,IF(BL79="E",5))))</f>
        <v>4</v>
      </c>
      <c r="BN79" s="38" t="s">
        <v>9</v>
      </c>
      <c r="BO79" s="38">
        <f>IF(BN79="M",0,IF(BN79="I",2,IF(BN79="B",4,IF(BN79="E",5))))</f>
        <v>4</v>
      </c>
      <c r="BP79" s="38" t="s">
        <v>9</v>
      </c>
      <c r="BQ79" s="38">
        <f>IF(BP79="M",0,IF(BP79="I",2,IF(BP79="B",4,IF(BP79="E",5))))</f>
        <v>4</v>
      </c>
      <c r="BR79" s="38" t="s">
        <v>9</v>
      </c>
      <c r="BS79" s="38">
        <f>IF(BR79="M",0,IF(BR79="I",2,IF(BR79="B",4,IF(BR79="E",5))))</f>
        <v>4</v>
      </c>
      <c r="BT79" s="38" t="s">
        <v>8</v>
      </c>
      <c r="BU79" s="38">
        <f>IF(BT79="M",0,IF(BT79="I",2,IF(BT79="B",4,IF(BT79="E",5))))</f>
        <v>2</v>
      </c>
      <c r="BV79" s="38" t="s">
        <v>9</v>
      </c>
      <c r="BW79" s="38">
        <f>IF(BV79="M",0,IF(BV79="I",2,IF(BV79="B",4,IF(BV79="E",5))))</f>
        <v>4</v>
      </c>
      <c r="BX79" s="38" t="s">
        <v>9</v>
      </c>
      <c r="BY79" s="38">
        <f>IF(BX79="M",0,IF(BX79="I",2,IF(BX79="B",4,IF(BX79="E",5))))</f>
        <v>4</v>
      </c>
      <c r="BZ79" s="38" t="s">
        <v>9</v>
      </c>
      <c r="CA79" s="38">
        <f>IF(BZ79="M",0,IF(BZ79="I",2,IF(BZ79="B",4,IF(BZ79="E",5))))</f>
        <v>4</v>
      </c>
      <c r="CB79" s="38" t="s">
        <v>8</v>
      </c>
      <c r="CC79" s="38">
        <f>IF(CB79="M",0,IF(CB79="I",2,IF(CB79="B",4,IF(CB79="E",5))))</f>
        <v>2</v>
      </c>
      <c r="CD79" s="38" t="s">
        <v>9</v>
      </c>
      <c r="CE79" s="38">
        <f>IF(CD79="M",0,IF(CD79="I",2,IF(CD79="B",4,IF(CD79="E",5))))</f>
        <v>4</v>
      </c>
      <c r="CF79" s="38" t="s">
        <v>9</v>
      </c>
      <c r="CG79" s="38">
        <f>IF(CF79="M",0,IF(CF79="I",2,IF(CF79="B",4,IF(CF79="E",5))))</f>
        <v>4</v>
      </c>
      <c r="CH79" s="38" t="s">
        <v>9</v>
      </c>
      <c r="CI79" s="38">
        <f>IF(CH79="M",0,IF(CH79="I",2,IF(CH79="B",4,IF(CH79="E",5))))</f>
        <v>4</v>
      </c>
      <c r="CJ79" s="38" t="s">
        <v>8</v>
      </c>
      <c r="CK79" s="38">
        <f>IF(CJ79="M",0,IF(CJ79="I",2,IF(CJ79="B",4,IF(CJ79="E",5))))</f>
        <v>2</v>
      </c>
      <c r="CL79" s="38" t="s">
        <v>8</v>
      </c>
      <c r="CM79" s="38">
        <f>IF(CL79="M",0,IF(CL79="I",2,IF(CL79="B",4,IF(CL79="E",5))))</f>
        <v>2</v>
      </c>
      <c r="CN79" s="38" t="s">
        <v>9</v>
      </c>
      <c r="CO79" s="38">
        <f>IF(CN79="M",0,IF(CN79="I",2,IF(CN79="B",4,IF(CN79="E",5))))</f>
        <v>4</v>
      </c>
      <c r="CP79" s="38" t="s">
        <v>9</v>
      </c>
      <c r="CQ79" s="38">
        <f>IF(CP79="M",0,IF(CP79="I",2,IF(CP79="B",4,IF(CP79="E",5))))</f>
        <v>4</v>
      </c>
      <c r="CR79" s="38" t="s">
        <v>9</v>
      </c>
      <c r="CS79" s="38">
        <f>IF(CR79="M",0,IF(CR79="I",2,IF(CR79="B",4,IF(CR79="E",5))))</f>
        <v>4</v>
      </c>
      <c r="CT79" s="38" t="s">
        <v>9</v>
      </c>
      <c r="CU79" s="38">
        <f>IF(CT79="M",0,IF(CT79="I",2,IF(CT79="B",4,IF(CT79="E",5))))</f>
        <v>4</v>
      </c>
      <c r="CV79" s="38" t="s">
        <v>9</v>
      </c>
      <c r="CW79" s="38">
        <f>IF(CV79="M",0,IF(CV79="I",2,IF(CV79="B",4,IF(CV79="E",5))))</f>
        <v>4</v>
      </c>
      <c r="CX79" s="38" t="s">
        <v>9</v>
      </c>
      <c r="CY79" s="38">
        <f>IF(CX79="M",0,IF(CX79="I",2,IF(CX79="B",4,IF(CX79="E",5))))</f>
        <v>4</v>
      </c>
      <c r="CZ79" s="38" t="s">
        <v>9</v>
      </c>
      <c r="DA79" s="38">
        <f>IF(CZ79="M",0,IF(CZ79="I",2,IF(CZ79="B",4,IF(CZ79="E",5))))</f>
        <v>4</v>
      </c>
      <c r="DB79" s="38" t="s">
        <v>9</v>
      </c>
      <c r="DC79" s="38">
        <f>IF(DB79="M",0,IF(DB79="I",2,IF(DB79="B",4,IF(DB79="E",5))))</f>
        <v>4</v>
      </c>
      <c r="DD79" s="38" t="s">
        <v>8</v>
      </c>
      <c r="DE79" s="38">
        <f>IF(DD79="M",0,IF(DD79="I",2,IF(DD79="B",4,IF(DD79="E",5))))</f>
        <v>2</v>
      </c>
      <c r="DF79" s="38" t="s">
        <v>9</v>
      </c>
      <c r="DG79" s="38">
        <f>IF(DF79="M",0,IF(DF79="I",2,IF(DF79="B",4,IF(DF79="E",5))))</f>
        <v>4</v>
      </c>
      <c r="DH79" s="38" t="s">
        <v>9</v>
      </c>
      <c r="DI79" s="38">
        <f>IF(DH79="M",0,IF(DH79="I",2,IF(DH79="B",4,IF(DH79="E",5))))</f>
        <v>4</v>
      </c>
      <c r="DJ79" s="38" t="s">
        <v>8</v>
      </c>
      <c r="DK79" s="38">
        <f>IF(DJ79="M",0,IF(DJ79="I",2,IF(DJ79="B",4,IF(DJ79="E",5))))</f>
        <v>2</v>
      </c>
      <c r="DL79" s="38" t="s">
        <v>8</v>
      </c>
      <c r="DM79" s="38">
        <f>IF(DL79="M",0,IF(DL79="I",2,IF(DL79="B",4,IF(DL79="E",5))))</f>
        <v>2</v>
      </c>
      <c r="DN79" s="38" t="s">
        <v>9</v>
      </c>
      <c r="DO79" s="38">
        <f>IF(DN79="M",0,IF(DN79="I",2,IF(DN79="B",4,IF(DN79="E",5))))</f>
        <v>4</v>
      </c>
      <c r="DP79" s="38" t="s">
        <v>9</v>
      </c>
      <c r="DQ79" s="38">
        <f>IF(DP79="M",0,IF(DP79="I",2,IF(DP79="B",4,IF(DP79="E",5))))</f>
        <v>4</v>
      </c>
      <c r="DR79" s="38" t="s">
        <v>9</v>
      </c>
      <c r="DS79" s="38">
        <f>IF(DR79="M",0,IF(DR79="I",2,IF(DR79="B",4,IF(DR79="E",5))))</f>
        <v>4</v>
      </c>
      <c r="DT79" s="38" t="s">
        <v>8</v>
      </c>
      <c r="DU79" s="38">
        <f>IF(DT79="M",0,IF(DT79="I",2,IF(DT79="B",4,IF(DT79="E",5))))</f>
        <v>2</v>
      </c>
      <c r="DV79" s="38" t="s">
        <v>7</v>
      </c>
      <c r="DW79" s="38">
        <f>IF(DV79="M",0,IF(DV79="I",2,IF(DV79="B",4,IF(DV79="E",5))))</f>
        <v>0</v>
      </c>
      <c r="DX79" s="38" t="s">
        <v>9</v>
      </c>
      <c r="DY79" s="38">
        <f>IF(DX79="M",0,IF(DX79="I",2,IF(DX79="B",4,IF(DX79="E",5))))</f>
        <v>4</v>
      </c>
      <c r="DZ79" s="38" t="s">
        <v>9</v>
      </c>
      <c r="EA79" s="38">
        <f>IF(DZ79="M",0,IF(DZ79="I",2,IF(DZ79="B",4,IF(DZ79="E",5))))</f>
        <v>4</v>
      </c>
      <c r="EB79" s="38" t="s">
        <v>7</v>
      </c>
      <c r="EC79" s="38">
        <f>IF(EB79="M",0,IF(EB79="I",2,IF(EB79="B",4,IF(EB79="E",5))))</f>
        <v>0</v>
      </c>
      <c r="ED79" s="38" t="s">
        <v>9</v>
      </c>
      <c r="EE79" s="38">
        <f>IF(ED79="M",0,IF(ED79="I",2,IF(ED79="B",4,IF(ED79="E",5))))</f>
        <v>4</v>
      </c>
      <c r="EF79" s="38" t="s">
        <v>9</v>
      </c>
      <c r="EG79" s="38">
        <f>IF(EF79="M",0,IF(EF79="I",2,IF(EF79="B",4,IF(EF79="E",5))))</f>
        <v>4</v>
      </c>
      <c r="EH79" s="38" t="s">
        <v>9</v>
      </c>
      <c r="EI79" s="38">
        <f>IF(EH79="M",0,IF(EH79="I",2,IF(EH79="B",4,IF(EH79="E",5))))</f>
        <v>4</v>
      </c>
      <c r="EJ79" s="38" t="s">
        <v>9</v>
      </c>
      <c r="EK79" s="38">
        <f>IF(EJ79="M",0,IF(EJ79="I",2,IF(EJ79="B",4,IF(EJ79="E",5))))</f>
        <v>4</v>
      </c>
      <c r="EL79" s="38" t="s">
        <v>7</v>
      </c>
      <c r="EM79" s="38">
        <f>IF(EL79="M",0,IF(EL79="I",2,IF(EL79="B",4,IF(EL79="E",5))))</f>
        <v>0</v>
      </c>
      <c r="EN79" s="38" t="s">
        <v>9</v>
      </c>
      <c r="EO79" s="38">
        <f>IF(EN79="M",0,IF(EN79="I",2,IF(EN79="B",4,IF(EN79="E",5))))</f>
        <v>4</v>
      </c>
      <c r="EP79" s="38" t="s">
        <v>9</v>
      </c>
      <c r="EQ79" s="38">
        <f>IF(EP79="M",0,IF(EP79="I",2,IF(EP79="B",4,IF(EP79="E",5))))</f>
        <v>4</v>
      </c>
      <c r="ER79" s="98">
        <f>+SUM(F79:EQ79)</f>
        <v>227</v>
      </c>
      <c r="ES79" s="52">
        <f>+ER79/$EV$1</f>
        <v>0.6394366197183099</v>
      </c>
      <c r="ET79" s="38" t="str">
        <f>IF(ES79&gt;60%,"Autonome","Non Autonome")</f>
        <v>Autonome</v>
      </c>
      <c r="EU79" s="5"/>
    </row>
    <row r="80" spans="1:151" ht="15.75" thickBot="1" x14ac:dyDescent="0.3">
      <c r="A80" s="35" t="s">
        <v>24</v>
      </c>
      <c r="B80" s="35" t="s">
        <v>25</v>
      </c>
      <c r="C80" s="35" t="s">
        <v>26</v>
      </c>
      <c r="D80" s="96">
        <v>43312</v>
      </c>
      <c r="E80" s="35" t="s">
        <v>27</v>
      </c>
      <c r="F80" s="38" t="s">
        <v>10</v>
      </c>
      <c r="G80" s="38">
        <f>IF(F80="M",0,IF(F80="I",2,IF(F80="B",4,IF(F80="E",5))))</f>
        <v>5</v>
      </c>
      <c r="H80" s="38" t="s">
        <v>9</v>
      </c>
      <c r="I80" s="38">
        <f>IF(H80="M",0,IF(H80="I",2,IF(H80="B",4,IF(H80="E",5))))</f>
        <v>4</v>
      </c>
      <c r="J80" s="38" t="s">
        <v>9</v>
      </c>
      <c r="K80" s="38">
        <f>IF(J80="M",0,IF(J80="I",2,IF(J80="B",4,IF(J80="E",5))))</f>
        <v>4</v>
      </c>
      <c r="L80" s="38" t="s">
        <v>10</v>
      </c>
      <c r="M80" s="38">
        <f>IF(L80="M",0,IF(L80="I",2,IF(L80="B",4,IF(L80="E",5))))</f>
        <v>5</v>
      </c>
      <c r="N80" s="38" t="s">
        <v>10</v>
      </c>
      <c r="O80" s="38">
        <f>IF(N80="M",0,IF(N80="I",2,IF(N80="B",4,IF(N80="E",5))))</f>
        <v>5</v>
      </c>
      <c r="P80" s="38" t="s">
        <v>10</v>
      </c>
      <c r="Q80" s="38">
        <f>IF(P80="M",0,IF(P80="I",2,IF(P80="B",4,IF(P80="E",5))))</f>
        <v>5</v>
      </c>
      <c r="R80" s="38" t="s">
        <v>10</v>
      </c>
      <c r="S80" s="38">
        <f>IF(R80="M",0,IF(R80="I",2,IF(R80="B",4,IF(R80="E",5))))</f>
        <v>5</v>
      </c>
      <c r="T80" s="38" t="s">
        <v>10</v>
      </c>
      <c r="U80" s="38">
        <f>IF(T80="M",0,IF(T80="I",2,IF(T80="B",4,IF(T80="E",5))))</f>
        <v>5</v>
      </c>
      <c r="V80" s="38" t="s">
        <v>8</v>
      </c>
      <c r="W80" s="38">
        <f>IF(V80="M",0,IF(V80="I",2,IF(V80="B",4,IF(V80="E",5))))</f>
        <v>2</v>
      </c>
      <c r="X80" s="38" t="s">
        <v>8</v>
      </c>
      <c r="Y80" s="38">
        <f>IF(X80="M",0,IF(X80="I",2,IF(X80="B",4,IF(X80="E",5))))</f>
        <v>2</v>
      </c>
      <c r="Z80" s="38" t="s">
        <v>9</v>
      </c>
      <c r="AA80" s="38">
        <f>IF(Z80="M",0,IF(Z80="I",2,IF(Z80="B",4,IF(Z80="E",5))))</f>
        <v>4</v>
      </c>
      <c r="AB80" s="38" t="s">
        <v>7</v>
      </c>
      <c r="AC80" s="38">
        <f>IF(AB80="M",0,IF(AB80="I",2,IF(AB80="B",4,IF(AB80="E",5))))</f>
        <v>0</v>
      </c>
      <c r="AD80" s="38" t="s">
        <v>7</v>
      </c>
      <c r="AE80" s="38">
        <f>IF(AD80="M",0,IF(AD80="I",2,IF(AD80="B",4,IF(AD80="E",5))))</f>
        <v>0</v>
      </c>
      <c r="AF80" s="38" t="s">
        <v>9</v>
      </c>
      <c r="AG80" s="38">
        <f>IF(AF80="M",0,IF(AF80="I",2,IF(AF80="B",4,IF(AF80="E",5))))</f>
        <v>4</v>
      </c>
      <c r="AH80" s="38" t="s">
        <v>9</v>
      </c>
      <c r="AI80" s="38">
        <f>IF(AH80="M",0,IF(AH80="I",2,IF(AH80="B",4,IF(AH80="E",5))))</f>
        <v>4</v>
      </c>
      <c r="AJ80" s="38" t="s">
        <v>8</v>
      </c>
      <c r="AK80" s="38">
        <f>IF(AJ80="M",0,IF(AJ80="I",2,IF(AJ80="B",4,IF(AJ80="E",5))))</f>
        <v>2</v>
      </c>
      <c r="AL80" s="38" t="s">
        <v>9</v>
      </c>
      <c r="AM80" s="38">
        <f>IF(AL80="M",0,IF(AL80="I",2,IF(AL80="B",4,IF(AL80="E",5))))</f>
        <v>4</v>
      </c>
      <c r="AN80" s="38" t="s">
        <v>8</v>
      </c>
      <c r="AO80" s="38">
        <f>IF(AN80="M",0,IF(AN80="I",2,IF(AN80="B",4,IF(AN80="E",5))))</f>
        <v>2</v>
      </c>
      <c r="AP80" s="38" t="s">
        <v>10</v>
      </c>
      <c r="AQ80" s="38">
        <f>IF(AP80="M",0,IF(AP80="I",2,IF(AP80="B",4,IF(AP80="E",5))))</f>
        <v>5</v>
      </c>
      <c r="AR80" s="38" t="s">
        <v>10</v>
      </c>
      <c r="AS80" s="38">
        <f>IF(AR80="M",0,IF(AR80="I",2,IF(AR80="B",4,IF(AR80="E",5))))</f>
        <v>5</v>
      </c>
      <c r="AT80" s="38" t="s">
        <v>10</v>
      </c>
      <c r="AU80" s="38">
        <f>IF(AT80="M",0,IF(AT80="I",2,IF(AT80="B",4,IF(AT80="E",5))))</f>
        <v>5</v>
      </c>
      <c r="AV80" s="38" t="s">
        <v>9</v>
      </c>
      <c r="AW80" s="38">
        <f>IF(AV80="M",0,IF(AV80="I",2,IF(AV80="B",4,IF(AV80="E",5))))</f>
        <v>4</v>
      </c>
      <c r="AX80" s="38" t="s">
        <v>9</v>
      </c>
      <c r="AY80" s="38">
        <f>IF(AX80="M",0,IF(AX80="I",2,IF(AX80="B",4,IF(AX80="E",5))))</f>
        <v>4</v>
      </c>
      <c r="AZ80" s="38" t="s">
        <v>9</v>
      </c>
      <c r="BA80" s="38">
        <f>IF(AZ80="M",0,IF(AZ80="I",2,IF(AZ80="B",4,IF(AZ80="E",5))))</f>
        <v>4</v>
      </c>
      <c r="BB80" s="38" t="s">
        <v>9</v>
      </c>
      <c r="BC80" s="38">
        <f>IF(BB80="M",0,IF(BB80="I",2,IF(BB80="B",4,IF(BB80="E",5))))</f>
        <v>4</v>
      </c>
      <c r="BD80" s="38" t="s">
        <v>10</v>
      </c>
      <c r="BE80" s="38">
        <f>IF(BD80="M",0,IF(BD80="I",2,IF(BD80="B",4,IF(BD80="E",5))))</f>
        <v>5</v>
      </c>
      <c r="BF80" s="38" t="s">
        <v>9</v>
      </c>
      <c r="BG80" s="38">
        <f>IF(BF80="M",0,IF(BF80="I",2,IF(BF80="B",4,IF(BF80="E",5))))</f>
        <v>4</v>
      </c>
      <c r="BH80" s="38" t="s">
        <v>8</v>
      </c>
      <c r="BI80" s="38">
        <f>IF(BH80="M",0,IF(BH80="I",2,IF(BH80="B",4,IF(BH80="E",5))))</f>
        <v>2</v>
      </c>
      <c r="BJ80" s="38" t="s">
        <v>9</v>
      </c>
      <c r="BK80" s="38">
        <f>IF(BJ80="M",0,IF(BJ80="I",2,IF(BJ80="B",4,IF(BJ80="E",5))))</f>
        <v>4</v>
      </c>
      <c r="BL80" s="38" t="s">
        <v>9</v>
      </c>
      <c r="BM80" s="38">
        <f>IF(BL80="M",0,IF(BL80="I",2,IF(BL80="B",4,IF(BL80="E",5))))</f>
        <v>4</v>
      </c>
      <c r="BN80" s="38" t="s">
        <v>9</v>
      </c>
      <c r="BO80" s="38">
        <f>IF(BN80="M",0,IF(BN80="I",2,IF(BN80="B",4,IF(BN80="E",5))))</f>
        <v>4</v>
      </c>
      <c r="BP80" s="38" t="s">
        <v>9</v>
      </c>
      <c r="BQ80" s="38">
        <f>IF(BP80="M",0,IF(BP80="I",2,IF(BP80="B",4,IF(BP80="E",5))))</f>
        <v>4</v>
      </c>
      <c r="BR80" s="38" t="s">
        <v>9</v>
      </c>
      <c r="BS80" s="38">
        <f>IF(BR80="M",0,IF(BR80="I",2,IF(BR80="B",4,IF(BR80="E",5))))</f>
        <v>4</v>
      </c>
      <c r="BT80" s="38" t="s">
        <v>9</v>
      </c>
      <c r="BU80" s="38">
        <f>IF(BT80="M",0,IF(BT80="I",2,IF(BT80="B",4,IF(BT80="E",5))))</f>
        <v>4</v>
      </c>
      <c r="BV80" s="38" t="s">
        <v>9</v>
      </c>
      <c r="BW80" s="38">
        <f>IF(BV80="M",0,IF(BV80="I",2,IF(BV80="B",4,IF(BV80="E",5))))</f>
        <v>4</v>
      </c>
      <c r="BX80" s="38" t="s">
        <v>9</v>
      </c>
      <c r="BY80" s="38">
        <f>IF(BX80="M",0,IF(BX80="I",2,IF(BX80="B",4,IF(BX80="E",5))))</f>
        <v>4</v>
      </c>
      <c r="BZ80" s="38" t="s">
        <v>9</v>
      </c>
      <c r="CA80" s="38">
        <f>IF(BZ80="M",0,IF(BZ80="I",2,IF(BZ80="B",4,IF(BZ80="E",5))))</f>
        <v>4</v>
      </c>
      <c r="CB80" s="38" t="s">
        <v>10</v>
      </c>
      <c r="CC80" s="38">
        <f>IF(CB80="M",0,IF(CB80="I",2,IF(CB80="B",4,IF(CB80="E",5))))</f>
        <v>5</v>
      </c>
      <c r="CD80" s="38" t="s">
        <v>10</v>
      </c>
      <c r="CE80" s="38">
        <f>IF(CD80="M",0,IF(CD80="I",2,IF(CD80="B",4,IF(CD80="E",5))))</f>
        <v>5</v>
      </c>
      <c r="CF80" s="38" t="s">
        <v>9</v>
      </c>
      <c r="CG80" s="38">
        <f>IF(CF80="M",0,IF(CF80="I",2,IF(CF80="B",4,IF(CF80="E",5))))</f>
        <v>4</v>
      </c>
      <c r="CH80" s="38" t="s">
        <v>8</v>
      </c>
      <c r="CI80" s="38">
        <f>IF(CH80="M",0,IF(CH80="I",2,IF(CH80="B",4,IF(CH80="E",5))))</f>
        <v>2</v>
      </c>
      <c r="CJ80" s="38" t="s">
        <v>8</v>
      </c>
      <c r="CK80" s="38">
        <f>IF(CJ80="M",0,IF(CJ80="I",2,IF(CJ80="B",4,IF(CJ80="E",5))))</f>
        <v>2</v>
      </c>
      <c r="CL80" s="38" t="s">
        <v>9</v>
      </c>
      <c r="CM80" s="38">
        <f>IF(CL80="M",0,IF(CL80="I",2,IF(CL80="B",4,IF(CL80="E",5))))</f>
        <v>4</v>
      </c>
      <c r="CN80" s="38" t="s">
        <v>9</v>
      </c>
      <c r="CO80" s="38">
        <f>IF(CN80="M",0,IF(CN80="I",2,IF(CN80="B",4,IF(CN80="E",5))))</f>
        <v>4</v>
      </c>
      <c r="CP80" s="38" t="s">
        <v>10</v>
      </c>
      <c r="CQ80" s="38">
        <f>IF(CP80="M",0,IF(CP80="I",2,IF(CP80="B",4,IF(CP80="E",5))))</f>
        <v>5</v>
      </c>
      <c r="CR80" s="38" t="s">
        <v>9</v>
      </c>
      <c r="CS80" s="38">
        <f>IF(CR80="M",0,IF(CR80="I",2,IF(CR80="B",4,IF(CR80="E",5))))</f>
        <v>4</v>
      </c>
      <c r="CT80" s="38" t="s">
        <v>10</v>
      </c>
      <c r="CU80" s="38">
        <f>IF(CT80="M",0,IF(CT80="I",2,IF(CT80="B",4,IF(CT80="E",5))))</f>
        <v>5</v>
      </c>
      <c r="CV80" s="38" t="s">
        <v>9</v>
      </c>
      <c r="CW80" s="38">
        <f>IF(CV80="M",0,IF(CV80="I",2,IF(CV80="B",4,IF(CV80="E",5))))</f>
        <v>4</v>
      </c>
      <c r="CX80" s="38" t="s">
        <v>10</v>
      </c>
      <c r="CY80" s="38">
        <f>IF(CX80="M",0,IF(CX80="I",2,IF(CX80="B",4,IF(CX80="E",5))))</f>
        <v>5</v>
      </c>
      <c r="CZ80" s="38" t="s">
        <v>10</v>
      </c>
      <c r="DA80" s="38">
        <f>IF(CZ80="M",0,IF(CZ80="I",2,IF(CZ80="B",4,IF(CZ80="E",5))))</f>
        <v>5</v>
      </c>
      <c r="DB80" s="38" t="s">
        <v>9</v>
      </c>
      <c r="DC80" s="38">
        <f>IF(DB80="M",0,IF(DB80="I",2,IF(DB80="B",4,IF(DB80="E",5))))</f>
        <v>4</v>
      </c>
      <c r="DD80" s="38" t="s">
        <v>8</v>
      </c>
      <c r="DE80" s="38">
        <f>IF(DD80="M",0,IF(DD80="I",2,IF(DD80="B",4,IF(DD80="E",5))))</f>
        <v>2</v>
      </c>
      <c r="DF80" s="38" t="s">
        <v>10</v>
      </c>
      <c r="DG80" s="38">
        <f>IF(DF80="M",0,IF(DF80="I",2,IF(DF80="B",4,IF(DF80="E",5))))</f>
        <v>5</v>
      </c>
      <c r="DH80" s="38" t="s">
        <v>9</v>
      </c>
      <c r="DI80" s="38">
        <f>IF(DH80="M",0,IF(DH80="I",2,IF(DH80="B",4,IF(DH80="E",5))))</f>
        <v>4</v>
      </c>
      <c r="DJ80" s="38" t="s">
        <v>9</v>
      </c>
      <c r="DK80" s="38">
        <f>IF(DJ80="M",0,IF(DJ80="I",2,IF(DJ80="B",4,IF(DJ80="E",5))))</f>
        <v>4</v>
      </c>
      <c r="DL80" s="38" t="s">
        <v>10</v>
      </c>
      <c r="DM80" s="38">
        <f>IF(DL80="M",0,IF(DL80="I",2,IF(DL80="B",4,IF(DL80="E",5))))</f>
        <v>5</v>
      </c>
      <c r="DN80" s="38" t="s">
        <v>10</v>
      </c>
      <c r="DO80" s="38">
        <f>IF(DN80="M",0,IF(DN80="I",2,IF(DN80="B",4,IF(DN80="E",5))))</f>
        <v>5</v>
      </c>
      <c r="DP80" s="38" t="s">
        <v>9</v>
      </c>
      <c r="DQ80" s="38">
        <f>IF(DP80="M",0,IF(DP80="I",2,IF(DP80="B",4,IF(DP80="E",5))))</f>
        <v>4</v>
      </c>
      <c r="DR80" s="38" t="s">
        <v>9</v>
      </c>
      <c r="DS80" s="38">
        <f>IF(DR80="M",0,IF(DR80="I",2,IF(DR80="B",4,IF(DR80="E",5))))</f>
        <v>4</v>
      </c>
      <c r="DT80" s="38" t="s">
        <v>10</v>
      </c>
      <c r="DU80" s="38">
        <f>IF(DT80="M",0,IF(DT80="I",2,IF(DT80="B",4,IF(DT80="E",5))))</f>
        <v>5</v>
      </c>
      <c r="DV80" s="38" t="s">
        <v>7</v>
      </c>
      <c r="DW80" s="38">
        <f>IF(DV80="M",0,IF(DV80="I",2,IF(DV80="B",4,IF(DV80="E",5))))</f>
        <v>0</v>
      </c>
      <c r="DX80" s="38" t="s">
        <v>7</v>
      </c>
      <c r="DY80" s="38">
        <f>IF(DX80="M",0,IF(DX80="I",2,IF(DX80="B",4,IF(DX80="E",5))))</f>
        <v>0</v>
      </c>
      <c r="DZ80" s="38" t="s">
        <v>8</v>
      </c>
      <c r="EA80" s="38">
        <f>IF(DZ80="M",0,IF(DZ80="I",2,IF(DZ80="B",4,IF(DZ80="E",5))))</f>
        <v>2</v>
      </c>
      <c r="EB80" s="38" t="s">
        <v>9</v>
      </c>
      <c r="EC80" s="38">
        <f>IF(EB80="M",0,IF(EB80="I",2,IF(EB80="B",4,IF(EB80="E",5))))</f>
        <v>4</v>
      </c>
      <c r="ED80" s="38" t="s">
        <v>9</v>
      </c>
      <c r="EE80" s="38">
        <f>IF(ED80="M",0,IF(ED80="I",2,IF(ED80="B",4,IF(ED80="E",5))))</f>
        <v>4</v>
      </c>
      <c r="EF80" s="38" t="s">
        <v>7</v>
      </c>
      <c r="EG80" s="38">
        <f>IF(EF80="M",0,IF(EF80="I",2,IF(EF80="B",4,IF(EF80="E",5))))</f>
        <v>0</v>
      </c>
      <c r="EH80" s="38" t="s">
        <v>10</v>
      </c>
      <c r="EI80" s="38">
        <f>IF(EH80="M",0,IF(EH80="I",2,IF(EH80="B",4,IF(EH80="E",5))))</f>
        <v>5</v>
      </c>
      <c r="EJ80" s="38" t="s">
        <v>7</v>
      </c>
      <c r="EK80" s="38">
        <f>IF(EJ80="M",0,IF(EJ80="I",2,IF(EJ80="B",4,IF(EJ80="E",5))))</f>
        <v>0</v>
      </c>
      <c r="EL80" s="38" t="s">
        <v>7</v>
      </c>
      <c r="EM80" s="38">
        <f>IF(EL80="M",0,IF(EL80="I",2,IF(EL80="B",4,IF(EL80="E",5))))</f>
        <v>0</v>
      </c>
      <c r="EN80" s="38" t="s">
        <v>7</v>
      </c>
      <c r="EO80" s="38">
        <f>IF(EN80="M",0,IF(EN80="I",2,IF(EN80="B",4,IF(EN80="E",5))))</f>
        <v>0</v>
      </c>
      <c r="EP80" s="38" t="s">
        <v>10</v>
      </c>
      <c r="EQ80" s="38">
        <f>IF(EP80="M",0,IF(EP80="I",2,IF(EP80="B",4,IF(EP80="E",5))))</f>
        <v>5</v>
      </c>
      <c r="ER80" s="98">
        <f>+SUM(F80:EQ80)</f>
        <v>256</v>
      </c>
      <c r="ES80" s="52">
        <f>+ER80/$EV$1</f>
        <v>0.72112676056338032</v>
      </c>
      <c r="ET80" s="38" t="str">
        <f>IF(ES80&gt;60%,"Autonome","Non Autonome")</f>
        <v>Autonome</v>
      </c>
      <c r="EU80" s="5"/>
    </row>
    <row r="81" spans="1:151" ht="15.75" thickBot="1" x14ac:dyDescent="0.3">
      <c r="A81" s="35" t="s">
        <v>24</v>
      </c>
      <c r="B81" s="35" t="s">
        <v>242</v>
      </c>
      <c r="C81" s="35" t="s">
        <v>26</v>
      </c>
      <c r="D81" s="96">
        <v>43312</v>
      </c>
      <c r="E81" s="35" t="s">
        <v>27</v>
      </c>
      <c r="F81" s="38" t="s">
        <v>10</v>
      </c>
      <c r="G81" s="38">
        <f>IF(F81="M",0,IF(F81="I",2,IF(F81="B",4,IF(F81="E",5))))</f>
        <v>5</v>
      </c>
      <c r="H81" s="38" t="s">
        <v>10</v>
      </c>
      <c r="I81" s="38">
        <f>IF(H81="M",0,IF(H81="I",2,IF(H81="B",4,IF(H81="E",5))))</f>
        <v>5</v>
      </c>
      <c r="J81" s="38" t="s">
        <v>9</v>
      </c>
      <c r="K81" s="38">
        <f>IF(J81="M",0,IF(J81="I",2,IF(J81="B",4,IF(J81="E",5))))</f>
        <v>4</v>
      </c>
      <c r="L81" s="38" t="s">
        <v>10</v>
      </c>
      <c r="M81" s="38">
        <f>IF(L81="M",0,IF(L81="I",2,IF(L81="B",4,IF(L81="E",5))))</f>
        <v>5</v>
      </c>
      <c r="N81" s="38" t="s">
        <v>10</v>
      </c>
      <c r="O81" s="38">
        <f>IF(N81="M",0,IF(N81="I",2,IF(N81="B",4,IF(N81="E",5))))</f>
        <v>5</v>
      </c>
      <c r="P81" s="38" t="s">
        <v>8</v>
      </c>
      <c r="Q81" s="38">
        <f>IF(P81="M",0,IF(P81="I",2,IF(P81="B",4,IF(P81="E",5))))</f>
        <v>2</v>
      </c>
      <c r="R81" s="38" t="s">
        <v>10</v>
      </c>
      <c r="S81" s="38">
        <f>IF(R81="M",0,IF(R81="I",2,IF(R81="B",4,IF(R81="E",5))))</f>
        <v>5</v>
      </c>
      <c r="T81" s="38" t="s">
        <v>7</v>
      </c>
      <c r="U81" s="38">
        <f>IF(T81="M",0,IF(T81="I",2,IF(T81="B",4,IF(T81="E",5))))</f>
        <v>0</v>
      </c>
      <c r="V81" s="38" t="s">
        <v>8</v>
      </c>
      <c r="W81" s="38">
        <f>IF(V81="M",0,IF(V81="I",2,IF(V81="B",4,IF(V81="E",5))))</f>
        <v>2</v>
      </c>
      <c r="X81" s="38" t="s">
        <v>9</v>
      </c>
      <c r="Y81" s="38">
        <f>IF(X81="M",0,IF(X81="I",2,IF(X81="B",4,IF(X81="E",5))))</f>
        <v>4</v>
      </c>
      <c r="Z81" s="38" t="s">
        <v>8</v>
      </c>
      <c r="AA81" s="38">
        <f>IF(Z81="M",0,IF(Z81="I",2,IF(Z81="B",4,IF(Z81="E",5))))</f>
        <v>2</v>
      </c>
      <c r="AB81" s="38" t="s">
        <v>9</v>
      </c>
      <c r="AC81" s="38">
        <f>IF(AB81="M",0,IF(AB81="I",2,IF(AB81="B",4,IF(AB81="E",5))))</f>
        <v>4</v>
      </c>
      <c r="AD81" s="38" t="s">
        <v>10</v>
      </c>
      <c r="AE81" s="38">
        <f>IF(AD81="M",0,IF(AD81="I",2,IF(AD81="B",4,IF(AD81="E",5))))</f>
        <v>5</v>
      </c>
      <c r="AF81" s="38" t="s">
        <v>10</v>
      </c>
      <c r="AG81" s="38">
        <f>IF(AF81="M",0,IF(AF81="I",2,IF(AF81="B",4,IF(AF81="E",5))))</f>
        <v>5</v>
      </c>
      <c r="AH81" s="38" t="s">
        <v>8</v>
      </c>
      <c r="AI81" s="38">
        <f>IF(AH81="M",0,IF(AH81="I",2,IF(AH81="B",4,IF(AH81="E",5))))</f>
        <v>2</v>
      </c>
      <c r="AJ81" s="38" t="s">
        <v>8</v>
      </c>
      <c r="AK81" s="38">
        <f>IF(AJ81="M",0,IF(AJ81="I",2,IF(AJ81="B",4,IF(AJ81="E",5))))</f>
        <v>2</v>
      </c>
      <c r="AL81" s="38" t="s">
        <v>9</v>
      </c>
      <c r="AM81" s="38">
        <f>IF(AL81="M",0,IF(AL81="I",2,IF(AL81="B",4,IF(AL81="E",5))))</f>
        <v>4</v>
      </c>
      <c r="AN81" s="38" t="s">
        <v>9</v>
      </c>
      <c r="AO81" s="38">
        <f>IF(AN81="M",0,IF(AN81="I",2,IF(AN81="B",4,IF(AN81="E",5))))</f>
        <v>4</v>
      </c>
      <c r="AP81" s="38" t="s">
        <v>10</v>
      </c>
      <c r="AQ81" s="38">
        <f>IF(AP81="M",0,IF(AP81="I",2,IF(AP81="B",4,IF(AP81="E",5))))</f>
        <v>5</v>
      </c>
      <c r="AR81" s="38" t="s">
        <v>10</v>
      </c>
      <c r="AS81" s="38">
        <f>IF(AR81="M",0,IF(AR81="I",2,IF(AR81="B",4,IF(AR81="E",5))))</f>
        <v>5</v>
      </c>
      <c r="AT81" s="38" t="s">
        <v>10</v>
      </c>
      <c r="AU81" s="38">
        <f>IF(AT81="M",0,IF(AT81="I",2,IF(AT81="B",4,IF(AT81="E",5))))</f>
        <v>5</v>
      </c>
      <c r="AV81" s="38" t="s">
        <v>10</v>
      </c>
      <c r="AW81" s="38">
        <f>IF(AV81="M",0,IF(AV81="I",2,IF(AV81="B",4,IF(AV81="E",5))))</f>
        <v>5</v>
      </c>
      <c r="AX81" s="38" t="s">
        <v>9</v>
      </c>
      <c r="AY81" s="38">
        <f>IF(AX81="M",0,IF(AX81="I",2,IF(AX81="B",4,IF(AX81="E",5))))</f>
        <v>4</v>
      </c>
      <c r="AZ81" s="38" t="s">
        <v>9</v>
      </c>
      <c r="BA81" s="38">
        <f>IF(AZ81="M",0,IF(AZ81="I",2,IF(AZ81="B",4,IF(AZ81="E",5))))</f>
        <v>4</v>
      </c>
      <c r="BB81" s="38" t="s">
        <v>9</v>
      </c>
      <c r="BC81" s="38">
        <f>IF(BB81="M",0,IF(BB81="I",2,IF(BB81="B",4,IF(BB81="E",5))))</f>
        <v>4</v>
      </c>
      <c r="BD81" s="38" t="s">
        <v>8</v>
      </c>
      <c r="BE81" s="38">
        <f>IF(BD81="M",0,IF(BD81="I",2,IF(BD81="B",4,IF(BD81="E",5))))</f>
        <v>2</v>
      </c>
      <c r="BF81" s="38" t="s">
        <v>7</v>
      </c>
      <c r="BG81" s="38">
        <f>IF(BF81="M",0,IF(BF81="I",2,IF(BF81="B",4,IF(BF81="E",5))))</f>
        <v>0</v>
      </c>
      <c r="BH81" s="38" t="s">
        <v>7</v>
      </c>
      <c r="BI81" s="38">
        <f>IF(BH81="M",0,IF(BH81="I",2,IF(BH81="B",4,IF(BH81="E",5))))</f>
        <v>0</v>
      </c>
      <c r="BJ81" s="38" t="s">
        <v>9</v>
      </c>
      <c r="BK81" s="38">
        <f>IF(BJ81="M",0,IF(BJ81="I",2,IF(BJ81="B",4,IF(BJ81="E",5))))</f>
        <v>4</v>
      </c>
      <c r="BL81" s="38" t="s">
        <v>9</v>
      </c>
      <c r="BM81" s="38">
        <f>IF(BL81="M",0,IF(BL81="I",2,IF(BL81="B",4,IF(BL81="E",5))))</f>
        <v>4</v>
      </c>
      <c r="BN81" s="38" t="s">
        <v>9</v>
      </c>
      <c r="BO81" s="38">
        <f>IF(BN81="M",0,IF(BN81="I",2,IF(BN81="B",4,IF(BN81="E",5))))</f>
        <v>4</v>
      </c>
      <c r="BP81" s="38" t="s">
        <v>10</v>
      </c>
      <c r="BQ81" s="38">
        <f>IF(BP81="M",0,IF(BP81="I",2,IF(BP81="B",4,IF(BP81="E",5))))</f>
        <v>5</v>
      </c>
      <c r="BR81" s="38" t="s">
        <v>10</v>
      </c>
      <c r="BS81" s="38">
        <f>IF(BR81="M",0,IF(BR81="I",2,IF(BR81="B",4,IF(BR81="E",5))))</f>
        <v>5</v>
      </c>
      <c r="BT81" s="38" t="s">
        <v>10</v>
      </c>
      <c r="BU81" s="38">
        <f>IF(BT81="M",0,IF(BT81="I",2,IF(BT81="B",4,IF(BT81="E",5))))</f>
        <v>5</v>
      </c>
      <c r="BV81" s="38" t="s">
        <v>9</v>
      </c>
      <c r="BW81" s="38">
        <f>IF(BV81="M",0,IF(BV81="I",2,IF(BV81="B",4,IF(BV81="E",5))))</f>
        <v>4</v>
      </c>
      <c r="BX81" s="38" t="s">
        <v>9</v>
      </c>
      <c r="BY81" s="38">
        <f>IF(BX81="M",0,IF(BX81="I",2,IF(BX81="B",4,IF(BX81="E",5))))</f>
        <v>4</v>
      </c>
      <c r="BZ81" s="38" t="s">
        <v>9</v>
      </c>
      <c r="CA81" s="38">
        <f>IF(BZ81="M",0,IF(BZ81="I",2,IF(BZ81="B",4,IF(BZ81="E",5))))</f>
        <v>4</v>
      </c>
      <c r="CB81" s="38" t="s">
        <v>9</v>
      </c>
      <c r="CC81" s="38">
        <f>IF(CB81="M",0,IF(CB81="I",2,IF(CB81="B",4,IF(CB81="E",5))))</f>
        <v>4</v>
      </c>
      <c r="CD81" s="38" t="s">
        <v>10</v>
      </c>
      <c r="CE81" s="38">
        <f>IF(CD81="M",0,IF(CD81="I",2,IF(CD81="B",4,IF(CD81="E",5))))</f>
        <v>5</v>
      </c>
      <c r="CF81" s="38" t="s">
        <v>7</v>
      </c>
      <c r="CG81" s="38">
        <f>IF(CF81="M",0,IF(CF81="I",2,IF(CF81="B",4,IF(CF81="E",5))))</f>
        <v>0</v>
      </c>
      <c r="CH81" s="38" t="s">
        <v>7</v>
      </c>
      <c r="CI81" s="38">
        <f>IF(CH81="M",0,IF(CH81="I",2,IF(CH81="B",4,IF(CH81="E",5))))</f>
        <v>0</v>
      </c>
      <c r="CJ81" s="38" t="s">
        <v>8</v>
      </c>
      <c r="CK81" s="38">
        <f>IF(CJ81="M",0,IF(CJ81="I",2,IF(CJ81="B",4,IF(CJ81="E",5))))</f>
        <v>2</v>
      </c>
      <c r="CL81" s="38" t="s">
        <v>9</v>
      </c>
      <c r="CM81" s="38">
        <f>IF(CL81="M",0,IF(CL81="I",2,IF(CL81="B",4,IF(CL81="E",5))))</f>
        <v>4</v>
      </c>
      <c r="CN81" s="38" t="s">
        <v>8</v>
      </c>
      <c r="CO81" s="38">
        <f>IF(CN81="M",0,IF(CN81="I",2,IF(CN81="B",4,IF(CN81="E",5))))</f>
        <v>2</v>
      </c>
      <c r="CP81" s="38" t="s">
        <v>8</v>
      </c>
      <c r="CQ81" s="38">
        <f>IF(CP81="M",0,IF(CP81="I",2,IF(CP81="B",4,IF(CP81="E",5))))</f>
        <v>2</v>
      </c>
      <c r="CR81" s="38" t="s">
        <v>9</v>
      </c>
      <c r="CS81" s="38">
        <f>IF(CR81="M",0,IF(CR81="I",2,IF(CR81="B",4,IF(CR81="E",5))))</f>
        <v>4</v>
      </c>
      <c r="CT81" s="38" t="s">
        <v>10</v>
      </c>
      <c r="CU81" s="38">
        <f>IF(CT81="M",0,IF(CT81="I",2,IF(CT81="B",4,IF(CT81="E",5))))</f>
        <v>5</v>
      </c>
      <c r="CV81" s="38" t="s">
        <v>9</v>
      </c>
      <c r="CW81" s="38">
        <f>IF(CV81="M",0,IF(CV81="I",2,IF(CV81="B",4,IF(CV81="E",5))))</f>
        <v>4</v>
      </c>
      <c r="CX81" s="38" t="s">
        <v>9</v>
      </c>
      <c r="CY81" s="38">
        <f>IF(CX81="M",0,IF(CX81="I",2,IF(CX81="B",4,IF(CX81="E",5))))</f>
        <v>4</v>
      </c>
      <c r="CZ81" s="38" t="s">
        <v>10</v>
      </c>
      <c r="DA81" s="38">
        <f>IF(CZ81="M",0,IF(CZ81="I",2,IF(CZ81="B",4,IF(CZ81="E",5))))</f>
        <v>5</v>
      </c>
      <c r="DB81" s="38" t="s">
        <v>9</v>
      </c>
      <c r="DC81" s="38">
        <f>IF(DB81="M",0,IF(DB81="I",2,IF(DB81="B",4,IF(DB81="E",5))))</f>
        <v>4</v>
      </c>
      <c r="DD81" s="38" t="s">
        <v>8</v>
      </c>
      <c r="DE81" s="38">
        <f>IF(DD81="M",0,IF(DD81="I",2,IF(DD81="B",4,IF(DD81="E",5))))</f>
        <v>2</v>
      </c>
      <c r="DF81" s="38" t="s">
        <v>9</v>
      </c>
      <c r="DG81" s="38">
        <f>IF(DF81="M",0,IF(DF81="I",2,IF(DF81="B",4,IF(DF81="E",5))))</f>
        <v>4</v>
      </c>
      <c r="DH81" s="38" t="s">
        <v>9</v>
      </c>
      <c r="DI81" s="38">
        <f>IF(DH81="M",0,IF(DH81="I",2,IF(DH81="B",4,IF(DH81="E",5))))</f>
        <v>4</v>
      </c>
      <c r="DJ81" s="38" t="s">
        <v>10</v>
      </c>
      <c r="DK81" s="38">
        <f>IF(DJ81="M",0,IF(DJ81="I",2,IF(DJ81="B",4,IF(DJ81="E",5))))</f>
        <v>5</v>
      </c>
      <c r="DL81" s="38" t="s">
        <v>10</v>
      </c>
      <c r="DM81" s="38">
        <f>IF(DL81="M",0,IF(DL81="I",2,IF(DL81="B",4,IF(DL81="E",5))))</f>
        <v>5</v>
      </c>
      <c r="DN81" s="38" t="s">
        <v>9</v>
      </c>
      <c r="DO81" s="38">
        <f>IF(DN81="M",0,IF(DN81="I",2,IF(DN81="B",4,IF(DN81="E",5))))</f>
        <v>4</v>
      </c>
      <c r="DP81" s="38" t="s">
        <v>9</v>
      </c>
      <c r="DQ81" s="38">
        <f>IF(DP81="M",0,IF(DP81="I",2,IF(DP81="B",4,IF(DP81="E",5))))</f>
        <v>4</v>
      </c>
      <c r="DR81" s="38" t="s">
        <v>7</v>
      </c>
      <c r="DS81" s="38">
        <f>IF(DR81="M",0,IF(DR81="I",2,IF(DR81="B",4,IF(DR81="E",5))))</f>
        <v>0</v>
      </c>
      <c r="DT81" s="38" t="s">
        <v>8</v>
      </c>
      <c r="DU81" s="38">
        <f>IF(DT81="M",0,IF(DT81="I",2,IF(DT81="B",4,IF(DT81="E",5))))</f>
        <v>2</v>
      </c>
      <c r="DV81" s="38" t="s">
        <v>7</v>
      </c>
      <c r="DW81" s="38">
        <f>IF(DV81="M",0,IF(DV81="I",2,IF(DV81="B",4,IF(DV81="E",5))))</f>
        <v>0</v>
      </c>
      <c r="DX81" s="38" t="s">
        <v>8</v>
      </c>
      <c r="DY81" s="38">
        <f>IF(DX81="M",0,IF(DX81="I",2,IF(DX81="B",4,IF(DX81="E",5))))</f>
        <v>2</v>
      </c>
      <c r="DZ81" s="38" t="s">
        <v>9</v>
      </c>
      <c r="EA81" s="38">
        <f>IF(DZ81="M",0,IF(DZ81="I",2,IF(DZ81="B",4,IF(DZ81="E",5))))</f>
        <v>4</v>
      </c>
      <c r="EB81" s="38" t="s">
        <v>7</v>
      </c>
      <c r="EC81" s="38">
        <f>IF(EB81="M",0,IF(EB81="I",2,IF(EB81="B",4,IF(EB81="E",5))))</f>
        <v>0</v>
      </c>
      <c r="ED81" s="38" t="s">
        <v>10</v>
      </c>
      <c r="EE81" s="38">
        <f>IF(ED81="M",0,IF(ED81="I",2,IF(ED81="B",4,IF(ED81="E",5))))</f>
        <v>5</v>
      </c>
      <c r="EF81" s="38" t="s">
        <v>10</v>
      </c>
      <c r="EG81" s="38">
        <f>IF(EF81="M",0,IF(EF81="I",2,IF(EF81="B",4,IF(EF81="E",5))))</f>
        <v>5</v>
      </c>
      <c r="EH81" s="38" t="s">
        <v>10</v>
      </c>
      <c r="EI81" s="38">
        <f>IF(EH81="M",0,IF(EH81="I",2,IF(EH81="B",4,IF(EH81="E",5))))</f>
        <v>5</v>
      </c>
      <c r="EJ81" s="38" t="s">
        <v>7</v>
      </c>
      <c r="EK81" s="38">
        <f>IF(EJ81="M",0,IF(EJ81="I",2,IF(EJ81="B",4,IF(EJ81="E",5))))</f>
        <v>0</v>
      </c>
      <c r="EL81" s="38" t="s">
        <v>10</v>
      </c>
      <c r="EM81" s="38">
        <f>IF(EL81="M",0,IF(EL81="I",2,IF(EL81="B",4,IF(EL81="E",5))))</f>
        <v>5</v>
      </c>
      <c r="EN81" s="38" t="s">
        <v>9</v>
      </c>
      <c r="EO81" s="38">
        <f>IF(EN81="M",0,IF(EN81="I",2,IF(EN81="B",4,IF(EN81="E",5))))</f>
        <v>4</v>
      </c>
      <c r="EP81" s="38" t="s">
        <v>9</v>
      </c>
      <c r="EQ81" s="38">
        <f>IF(EP81="M",0,IF(EP81="I",2,IF(EP81="B",4,IF(EP81="E",5))))</f>
        <v>4</v>
      </c>
      <c r="ER81" s="98">
        <f>+SUM(F81:EQ81)</f>
        <v>247</v>
      </c>
      <c r="ES81" s="52">
        <f>+ER81/$EV$1</f>
        <v>0.6957746478873239</v>
      </c>
      <c r="ET81" s="38" t="str">
        <f>IF(ES81&gt;60%,"Autonome","Non Autonome")</f>
        <v>Autonome</v>
      </c>
      <c r="EU81" s="5"/>
    </row>
    <row r="82" spans="1:151" ht="15.75" thickBot="1" x14ac:dyDescent="0.3">
      <c r="A82" s="35" t="s">
        <v>24</v>
      </c>
      <c r="B82" s="35" t="s">
        <v>40</v>
      </c>
      <c r="C82" s="35" t="s">
        <v>26</v>
      </c>
      <c r="D82" s="96">
        <v>43312</v>
      </c>
      <c r="E82" s="35" t="s">
        <v>243</v>
      </c>
      <c r="F82" s="38" t="s">
        <v>10</v>
      </c>
      <c r="G82" s="38">
        <f>IF(F82="M",0,IF(F82="I",2,IF(F82="B",4,IF(F82="E",5))))</f>
        <v>5</v>
      </c>
      <c r="H82" s="38" t="s">
        <v>9</v>
      </c>
      <c r="I82" s="38">
        <f>IF(H82="M",0,IF(H82="I",2,IF(H82="B",4,IF(H82="E",5))))</f>
        <v>4</v>
      </c>
      <c r="J82" s="38" t="s">
        <v>10</v>
      </c>
      <c r="K82" s="38">
        <f>IF(J82="M",0,IF(J82="I",2,IF(J82="B",4,IF(J82="E",5))))</f>
        <v>5</v>
      </c>
      <c r="L82" s="38" t="s">
        <v>10</v>
      </c>
      <c r="M82" s="38">
        <f>IF(L82="M",0,IF(L82="I",2,IF(L82="B",4,IF(L82="E",5))))</f>
        <v>5</v>
      </c>
      <c r="N82" s="38" t="s">
        <v>10</v>
      </c>
      <c r="O82" s="38">
        <f>IF(N82="M",0,IF(N82="I",2,IF(N82="B",4,IF(N82="E",5))))</f>
        <v>5</v>
      </c>
      <c r="P82" s="38" t="s">
        <v>9</v>
      </c>
      <c r="Q82" s="38">
        <f>IF(P82="M",0,IF(P82="I",2,IF(P82="B",4,IF(P82="E",5))))</f>
        <v>4</v>
      </c>
      <c r="R82" s="38" t="s">
        <v>10</v>
      </c>
      <c r="S82" s="38">
        <f>IF(R82="M",0,IF(R82="I",2,IF(R82="B",4,IF(R82="E",5))))</f>
        <v>5</v>
      </c>
      <c r="T82" s="38" t="s">
        <v>10</v>
      </c>
      <c r="U82" s="38">
        <f>IF(T82="M",0,IF(T82="I",2,IF(T82="B",4,IF(T82="E",5))))</f>
        <v>5</v>
      </c>
      <c r="V82" s="38" t="s">
        <v>8</v>
      </c>
      <c r="W82" s="38">
        <f>IF(V82="M",0,IF(V82="I",2,IF(V82="B",4,IF(V82="E",5))))</f>
        <v>2</v>
      </c>
      <c r="X82" s="38" t="s">
        <v>9</v>
      </c>
      <c r="Y82" s="38">
        <f>IF(X82="M",0,IF(X82="I",2,IF(X82="B",4,IF(X82="E",5))))</f>
        <v>4</v>
      </c>
      <c r="Z82" s="38" t="s">
        <v>9</v>
      </c>
      <c r="AA82" s="38">
        <f>IF(Z82="M",0,IF(Z82="I",2,IF(Z82="B",4,IF(Z82="E",5))))</f>
        <v>4</v>
      </c>
      <c r="AB82" s="38" t="s">
        <v>8</v>
      </c>
      <c r="AC82" s="38">
        <f>IF(AB82="M",0,IF(AB82="I",2,IF(AB82="B",4,IF(AB82="E",5))))</f>
        <v>2</v>
      </c>
      <c r="AD82" s="38" t="s">
        <v>9</v>
      </c>
      <c r="AE82" s="38">
        <f>IF(AD82="M",0,IF(AD82="I",2,IF(AD82="B",4,IF(AD82="E",5))))</f>
        <v>4</v>
      </c>
      <c r="AF82" s="38" t="s">
        <v>9</v>
      </c>
      <c r="AG82" s="38">
        <f>IF(AF82="M",0,IF(AF82="I",2,IF(AF82="B",4,IF(AF82="E",5))))</f>
        <v>4</v>
      </c>
      <c r="AH82" s="38" t="s">
        <v>8</v>
      </c>
      <c r="AI82" s="38">
        <f>IF(AH82="M",0,IF(AH82="I",2,IF(AH82="B",4,IF(AH82="E",5))))</f>
        <v>2</v>
      </c>
      <c r="AJ82" s="38" t="s">
        <v>8</v>
      </c>
      <c r="AK82" s="38">
        <f>IF(AJ82="M",0,IF(AJ82="I",2,IF(AJ82="B",4,IF(AJ82="E",5))))</f>
        <v>2</v>
      </c>
      <c r="AL82" s="38" t="s">
        <v>8</v>
      </c>
      <c r="AM82" s="38">
        <f>IF(AL82="M",0,IF(AL82="I",2,IF(AL82="B",4,IF(AL82="E",5))))</f>
        <v>2</v>
      </c>
      <c r="AN82" s="38" t="s">
        <v>9</v>
      </c>
      <c r="AO82" s="38">
        <f>IF(AN82="M",0,IF(AN82="I",2,IF(AN82="B",4,IF(AN82="E",5))))</f>
        <v>4</v>
      </c>
      <c r="AP82" s="38" t="s">
        <v>9</v>
      </c>
      <c r="AQ82" s="38">
        <f>IF(AP82="M",0,IF(AP82="I",2,IF(AP82="B",4,IF(AP82="E",5))))</f>
        <v>4</v>
      </c>
      <c r="AR82" s="38" t="s">
        <v>10</v>
      </c>
      <c r="AS82" s="38">
        <f>IF(AR82="M",0,IF(AR82="I",2,IF(AR82="B",4,IF(AR82="E",5))))</f>
        <v>5</v>
      </c>
      <c r="AT82" s="38" t="s">
        <v>9</v>
      </c>
      <c r="AU82" s="38">
        <f>IF(AT82="M",0,IF(AT82="I",2,IF(AT82="B",4,IF(AT82="E",5))))</f>
        <v>4</v>
      </c>
      <c r="AV82" s="38" t="s">
        <v>9</v>
      </c>
      <c r="AW82" s="38">
        <f>IF(AV82="M",0,IF(AV82="I",2,IF(AV82="B",4,IF(AV82="E",5))))</f>
        <v>4</v>
      </c>
      <c r="AX82" s="38" t="s">
        <v>9</v>
      </c>
      <c r="AY82" s="38">
        <f>IF(AX82="M",0,IF(AX82="I",2,IF(AX82="B",4,IF(AX82="E",5))))</f>
        <v>4</v>
      </c>
      <c r="AZ82" s="38" t="s">
        <v>10</v>
      </c>
      <c r="BA82" s="38">
        <f>IF(AZ82="M",0,IF(AZ82="I",2,IF(AZ82="B",4,IF(AZ82="E",5))))</f>
        <v>5</v>
      </c>
      <c r="BB82" s="38" t="s">
        <v>9</v>
      </c>
      <c r="BC82" s="38">
        <f>IF(BB82="M",0,IF(BB82="I",2,IF(BB82="B",4,IF(BB82="E",5))))</f>
        <v>4</v>
      </c>
      <c r="BD82" s="38" t="s">
        <v>10</v>
      </c>
      <c r="BE82" s="38">
        <f>IF(BD82="M",0,IF(BD82="I",2,IF(BD82="B",4,IF(BD82="E",5))))</f>
        <v>5</v>
      </c>
      <c r="BF82" s="38" t="s">
        <v>9</v>
      </c>
      <c r="BG82" s="38">
        <f>IF(BF82="M",0,IF(BF82="I",2,IF(BF82="B",4,IF(BF82="E",5))))</f>
        <v>4</v>
      </c>
      <c r="BH82" s="38" t="s">
        <v>8</v>
      </c>
      <c r="BI82" s="38">
        <f>IF(BH82="M",0,IF(BH82="I",2,IF(BH82="B",4,IF(BH82="E",5))))</f>
        <v>2</v>
      </c>
      <c r="BJ82" s="38" t="s">
        <v>9</v>
      </c>
      <c r="BK82" s="38">
        <f>IF(BJ82="M",0,IF(BJ82="I",2,IF(BJ82="B",4,IF(BJ82="E",5))))</f>
        <v>4</v>
      </c>
      <c r="BL82" s="38" t="s">
        <v>9</v>
      </c>
      <c r="BM82" s="38">
        <f>IF(BL82="M",0,IF(BL82="I",2,IF(BL82="B",4,IF(BL82="E",5))))</f>
        <v>4</v>
      </c>
      <c r="BN82" s="38" t="s">
        <v>9</v>
      </c>
      <c r="BO82" s="38">
        <f>IF(BN82="M",0,IF(BN82="I",2,IF(BN82="B",4,IF(BN82="E",5))))</f>
        <v>4</v>
      </c>
      <c r="BP82" s="38" t="s">
        <v>9</v>
      </c>
      <c r="BQ82" s="38">
        <f>IF(BP82="M",0,IF(BP82="I",2,IF(BP82="B",4,IF(BP82="E",5))))</f>
        <v>4</v>
      </c>
      <c r="BR82" s="38" t="s">
        <v>9</v>
      </c>
      <c r="BS82" s="38">
        <f>IF(BR82="M",0,IF(BR82="I",2,IF(BR82="B",4,IF(BR82="E",5))))</f>
        <v>4</v>
      </c>
      <c r="BT82" s="38" t="s">
        <v>9</v>
      </c>
      <c r="BU82" s="38">
        <f>IF(BT82="M",0,IF(BT82="I",2,IF(BT82="B",4,IF(BT82="E",5))))</f>
        <v>4</v>
      </c>
      <c r="BV82" s="38" t="s">
        <v>9</v>
      </c>
      <c r="BW82" s="38">
        <f>IF(BV82="M",0,IF(BV82="I",2,IF(BV82="B",4,IF(BV82="E",5))))</f>
        <v>4</v>
      </c>
      <c r="BX82" s="38" t="s">
        <v>9</v>
      </c>
      <c r="BY82" s="38">
        <f>IF(BX82="M",0,IF(BX82="I",2,IF(BX82="B",4,IF(BX82="E",5))))</f>
        <v>4</v>
      </c>
      <c r="BZ82" s="38" t="s">
        <v>9</v>
      </c>
      <c r="CA82" s="38">
        <f>IF(BZ82="M",0,IF(BZ82="I",2,IF(BZ82="B",4,IF(BZ82="E",5))))</f>
        <v>4</v>
      </c>
      <c r="CB82" s="38" t="s">
        <v>10</v>
      </c>
      <c r="CC82" s="38">
        <f>IF(CB82="M",0,IF(CB82="I",2,IF(CB82="B",4,IF(CB82="E",5))))</f>
        <v>5</v>
      </c>
      <c r="CD82" s="38" t="s">
        <v>10</v>
      </c>
      <c r="CE82" s="38">
        <f>IF(CD82="M",0,IF(CD82="I",2,IF(CD82="B",4,IF(CD82="E",5))))</f>
        <v>5</v>
      </c>
      <c r="CF82" s="38" t="s">
        <v>7</v>
      </c>
      <c r="CG82" s="38">
        <f>IF(CF82="M",0,IF(CF82="I",2,IF(CF82="B",4,IF(CF82="E",5))))</f>
        <v>0</v>
      </c>
      <c r="CH82" s="38" t="s">
        <v>9</v>
      </c>
      <c r="CI82" s="38">
        <f>IF(CH82="M",0,IF(CH82="I",2,IF(CH82="B",4,IF(CH82="E",5))))</f>
        <v>4</v>
      </c>
      <c r="CJ82" s="38" t="s">
        <v>8</v>
      </c>
      <c r="CK82" s="38">
        <f>IF(CJ82="M",0,IF(CJ82="I",2,IF(CJ82="B",4,IF(CJ82="E",5))))</f>
        <v>2</v>
      </c>
      <c r="CL82" s="38" t="s">
        <v>9</v>
      </c>
      <c r="CM82" s="38">
        <f>IF(CL82="M",0,IF(CL82="I",2,IF(CL82="B",4,IF(CL82="E",5))))</f>
        <v>4</v>
      </c>
      <c r="CN82" s="38" t="s">
        <v>9</v>
      </c>
      <c r="CO82" s="38">
        <f>IF(CN82="M",0,IF(CN82="I",2,IF(CN82="B",4,IF(CN82="E",5))))</f>
        <v>4</v>
      </c>
      <c r="CP82" s="38" t="s">
        <v>9</v>
      </c>
      <c r="CQ82" s="38">
        <f>IF(CP82="M",0,IF(CP82="I",2,IF(CP82="B",4,IF(CP82="E",5))))</f>
        <v>4</v>
      </c>
      <c r="CR82" s="38" t="s">
        <v>10</v>
      </c>
      <c r="CS82" s="38">
        <f>IF(CR82="M",0,IF(CR82="I",2,IF(CR82="B",4,IF(CR82="E",5))))</f>
        <v>5</v>
      </c>
      <c r="CT82" s="38" t="s">
        <v>9</v>
      </c>
      <c r="CU82" s="38">
        <f>IF(CT82="M",0,IF(CT82="I",2,IF(CT82="B",4,IF(CT82="E",5))))</f>
        <v>4</v>
      </c>
      <c r="CV82" s="38" t="s">
        <v>9</v>
      </c>
      <c r="CW82" s="38">
        <f>IF(CV82="M",0,IF(CV82="I",2,IF(CV82="B",4,IF(CV82="E",5))))</f>
        <v>4</v>
      </c>
      <c r="CX82" s="38" t="s">
        <v>9</v>
      </c>
      <c r="CY82" s="38">
        <f>IF(CX82="M",0,IF(CX82="I",2,IF(CX82="B",4,IF(CX82="E",5))))</f>
        <v>4</v>
      </c>
      <c r="CZ82" s="38" t="s">
        <v>10</v>
      </c>
      <c r="DA82" s="38">
        <f>IF(CZ82="M",0,IF(CZ82="I",2,IF(CZ82="B",4,IF(CZ82="E",5))))</f>
        <v>5</v>
      </c>
      <c r="DB82" s="38" t="s">
        <v>9</v>
      </c>
      <c r="DC82" s="38">
        <f>IF(DB82="M",0,IF(DB82="I",2,IF(DB82="B",4,IF(DB82="E",5))))</f>
        <v>4</v>
      </c>
      <c r="DD82" s="38" t="s">
        <v>8</v>
      </c>
      <c r="DE82" s="38">
        <f>IF(DD82="M",0,IF(DD82="I",2,IF(DD82="B",4,IF(DD82="E",5))))</f>
        <v>2</v>
      </c>
      <c r="DF82" s="38" t="s">
        <v>9</v>
      </c>
      <c r="DG82" s="38">
        <f>IF(DF82="M",0,IF(DF82="I",2,IF(DF82="B",4,IF(DF82="E",5))))</f>
        <v>4</v>
      </c>
      <c r="DH82" s="38" t="s">
        <v>8</v>
      </c>
      <c r="DI82" s="38">
        <f>IF(DH82="M",0,IF(DH82="I",2,IF(DH82="B",4,IF(DH82="E",5))))</f>
        <v>2</v>
      </c>
      <c r="DJ82" s="38" t="s">
        <v>10</v>
      </c>
      <c r="DK82" s="38">
        <f>IF(DJ82="M",0,IF(DJ82="I",2,IF(DJ82="B",4,IF(DJ82="E",5))))</f>
        <v>5</v>
      </c>
      <c r="DL82" s="38" t="s">
        <v>9</v>
      </c>
      <c r="DM82" s="38">
        <f>IF(DL82="M",0,IF(DL82="I",2,IF(DL82="B",4,IF(DL82="E",5))))</f>
        <v>4</v>
      </c>
      <c r="DN82" s="38" t="s">
        <v>9</v>
      </c>
      <c r="DO82" s="38">
        <f>IF(DN82="M",0,IF(DN82="I",2,IF(DN82="B",4,IF(DN82="E",5))))</f>
        <v>4</v>
      </c>
      <c r="DP82" s="38" t="s">
        <v>8</v>
      </c>
      <c r="DQ82" s="38">
        <f>IF(DP82="M",0,IF(DP82="I",2,IF(DP82="B",4,IF(DP82="E",5))))</f>
        <v>2</v>
      </c>
      <c r="DR82" s="38" t="s">
        <v>10</v>
      </c>
      <c r="DS82" s="38">
        <f>IF(DR82="M",0,IF(DR82="I",2,IF(DR82="B",4,IF(DR82="E",5))))</f>
        <v>5</v>
      </c>
      <c r="DT82" s="38" t="s">
        <v>9</v>
      </c>
      <c r="DU82" s="38">
        <f>IF(DT82="M",0,IF(DT82="I",2,IF(DT82="B",4,IF(DT82="E",5))))</f>
        <v>4</v>
      </c>
      <c r="DV82" s="38" t="s">
        <v>7</v>
      </c>
      <c r="DW82" s="38">
        <f>IF(DV82="M",0,IF(DV82="I",2,IF(DV82="B",4,IF(DV82="E",5))))</f>
        <v>0</v>
      </c>
      <c r="DX82" s="38" t="s">
        <v>9</v>
      </c>
      <c r="DY82" s="38">
        <f>IF(DX82="M",0,IF(DX82="I",2,IF(DX82="B",4,IF(DX82="E",5))))</f>
        <v>4</v>
      </c>
      <c r="DZ82" s="38" t="s">
        <v>7</v>
      </c>
      <c r="EA82" s="38">
        <f>IF(DZ82="M",0,IF(DZ82="I",2,IF(DZ82="B",4,IF(DZ82="E",5))))</f>
        <v>0</v>
      </c>
      <c r="EB82" s="38" t="s">
        <v>7</v>
      </c>
      <c r="EC82" s="38">
        <f>IF(EB82="M",0,IF(EB82="I",2,IF(EB82="B",4,IF(EB82="E",5))))</f>
        <v>0</v>
      </c>
      <c r="ED82" s="38" t="s">
        <v>9</v>
      </c>
      <c r="EE82" s="38">
        <f>IF(ED82="M",0,IF(ED82="I",2,IF(ED82="B",4,IF(ED82="E",5))))</f>
        <v>4</v>
      </c>
      <c r="EF82" s="38" t="s">
        <v>9</v>
      </c>
      <c r="EG82" s="38">
        <f>IF(EF82="M",0,IF(EF82="I",2,IF(EF82="B",4,IF(EF82="E",5))))</f>
        <v>4</v>
      </c>
      <c r="EH82" s="38" t="s">
        <v>9</v>
      </c>
      <c r="EI82" s="38">
        <f>IF(EH82="M",0,IF(EH82="I",2,IF(EH82="B",4,IF(EH82="E",5))))</f>
        <v>4</v>
      </c>
      <c r="EJ82" s="38" t="s">
        <v>9</v>
      </c>
      <c r="EK82" s="38">
        <f>IF(EJ82="M",0,IF(EJ82="I",2,IF(EJ82="B",4,IF(EJ82="E",5))))</f>
        <v>4</v>
      </c>
      <c r="EL82" s="38" t="s">
        <v>9</v>
      </c>
      <c r="EM82" s="38">
        <f>IF(EL82="M",0,IF(EL82="I",2,IF(EL82="B",4,IF(EL82="E",5))))</f>
        <v>4</v>
      </c>
      <c r="EN82" s="38" t="s">
        <v>8</v>
      </c>
      <c r="EO82" s="38">
        <f>IF(EN82="M",0,IF(EN82="I",2,IF(EN82="B",4,IF(EN82="E",5))))</f>
        <v>2</v>
      </c>
      <c r="EP82" s="38" t="s">
        <v>9</v>
      </c>
      <c r="EQ82" s="38">
        <f>IF(EP82="M",0,IF(EP82="I",2,IF(EP82="B",4,IF(EP82="E",5))))</f>
        <v>4</v>
      </c>
      <c r="ER82" s="98">
        <f>+SUM(F82:EQ82)</f>
        <v>261</v>
      </c>
      <c r="ES82" s="52">
        <f>+ER82/$EV$1</f>
        <v>0.73521126760563382</v>
      </c>
      <c r="ET82" s="38" t="str">
        <f>IF(ES82&gt;60%,"Autonome","Non Autonome")</f>
        <v>Autonome</v>
      </c>
      <c r="EU82" s="5"/>
    </row>
    <row r="83" spans="1:151" ht="15.75" thickBot="1" x14ac:dyDescent="0.3">
      <c r="A83" s="35" t="s">
        <v>24</v>
      </c>
      <c r="B83" s="35" t="s">
        <v>28</v>
      </c>
      <c r="C83" s="35" t="s">
        <v>26</v>
      </c>
      <c r="D83" s="96">
        <v>43312</v>
      </c>
      <c r="E83" s="35" t="s">
        <v>243</v>
      </c>
      <c r="F83" s="38" t="s">
        <v>10</v>
      </c>
      <c r="G83" s="38">
        <f>IF(F83="M",0,IF(F83="I",2,IF(F83="B",4,IF(F83="E",5))))</f>
        <v>5</v>
      </c>
      <c r="H83" s="38" t="s">
        <v>10</v>
      </c>
      <c r="I83" s="38">
        <f>IF(H83="M",0,IF(H83="I",2,IF(H83="B",4,IF(H83="E",5))))</f>
        <v>5</v>
      </c>
      <c r="J83" s="38" t="s">
        <v>10</v>
      </c>
      <c r="K83" s="38">
        <f>IF(J83="M",0,IF(J83="I",2,IF(J83="B",4,IF(J83="E",5))))</f>
        <v>5</v>
      </c>
      <c r="L83" s="38" t="s">
        <v>10</v>
      </c>
      <c r="M83" s="38">
        <f>IF(L83="M",0,IF(L83="I",2,IF(L83="B",4,IF(L83="E",5))))</f>
        <v>5</v>
      </c>
      <c r="N83" s="38" t="s">
        <v>10</v>
      </c>
      <c r="O83" s="38">
        <f>IF(N83="M",0,IF(N83="I",2,IF(N83="B",4,IF(N83="E",5))))</f>
        <v>5</v>
      </c>
      <c r="P83" s="38" t="s">
        <v>9</v>
      </c>
      <c r="Q83" s="38">
        <f>IF(P83="M",0,IF(P83="I",2,IF(P83="B",4,IF(P83="E",5))))</f>
        <v>4</v>
      </c>
      <c r="R83" s="38" t="s">
        <v>10</v>
      </c>
      <c r="S83" s="38">
        <f>IF(R83="M",0,IF(R83="I",2,IF(R83="B",4,IF(R83="E",5))))</f>
        <v>5</v>
      </c>
      <c r="T83" s="38" t="s">
        <v>10</v>
      </c>
      <c r="U83" s="38">
        <f>IF(T83="M",0,IF(T83="I",2,IF(T83="B",4,IF(T83="E",5))))</f>
        <v>5</v>
      </c>
      <c r="V83" s="38" t="s">
        <v>8</v>
      </c>
      <c r="W83" s="38">
        <f>IF(V83="M",0,IF(V83="I",2,IF(V83="B",4,IF(V83="E",5))))</f>
        <v>2</v>
      </c>
      <c r="X83" s="38" t="s">
        <v>9</v>
      </c>
      <c r="Y83" s="38">
        <f>IF(X83="M",0,IF(X83="I",2,IF(X83="B",4,IF(X83="E",5))))</f>
        <v>4</v>
      </c>
      <c r="Z83" s="38" t="s">
        <v>9</v>
      </c>
      <c r="AA83" s="38">
        <f>IF(Z83="M",0,IF(Z83="I",2,IF(Z83="B",4,IF(Z83="E",5))))</f>
        <v>4</v>
      </c>
      <c r="AB83" s="38" t="s">
        <v>8</v>
      </c>
      <c r="AC83" s="38">
        <f>IF(AB83="M",0,IF(AB83="I",2,IF(AB83="B",4,IF(AB83="E",5))))</f>
        <v>2</v>
      </c>
      <c r="AD83" s="38" t="s">
        <v>9</v>
      </c>
      <c r="AE83" s="38">
        <f>IF(AD83="M",0,IF(AD83="I",2,IF(AD83="B",4,IF(AD83="E",5))))</f>
        <v>4</v>
      </c>
      <c r="AF83" s="38" t="s">
        <v>9</v>
      </c>
      <c r="AG83" s="38">
        <f>IF(AF83="M",0,IF(AF83="I",2,IF(AF83="B",4,IF(AF83="E",5))))</f>
        <v>4</v>
      </c>
      <c r="AH83" s="38" t="s">
        <v>9</v>
      </c>
      <c r="AI83" s="38">
        <f>IF(AH83="M",0,IF(AH83="I",2,IF(AH83="B",4,IF(AH83="E",5))))</f>
        <v>4</v>
      </c>
      <c r="AJ83" s="38" t="s">
        <v>9</v>
      </c>
      <c r="AK83" s="38">
        <f>IF(AJ83="M",0,IF(AJ83="I",2,IF(AJ83="B",4,IF(AJ83="E",5))))</f>
        <v>4</v>
      </c>
      <c r="AL83" s="38" t="s">
        <v>9</v>
      </c>
      <c r="AM83" s="38">
        <f>IF(AL83="M",0,IF(AL83="I",2,IF(AL83="B",4,IF(AL83="E",5))))</f>
        <v>4</v>
      </c>
      <c r="AN83" s="38" t="s">
        <v>9</v>
      </c>
      <c r="AO83" s="38">
        <f>IF(AN83="M",0,IF(AN83="I",2,IF(AN83="B",4,IF(AN83="E",5))))</f>
        <v>4</v>
      </c>
      <c r="AP83" s="38" t="s">
        <v>10</v>
      </c>
      <c r="AQ83" s="38">
        <f>IF(AP83="M",0,IF(AP83="I",2,IF(AP83="B",4,IF(AP83="E",5))))</f>
        <v>5</v>
      </c>
      <c r="AR83" s="38" t="s">
        <v>10</v>
      </c>
      <c r="AS83" s="38">
        <f>IF(AR83="M",0,IF(AR83="I",2,IF(AR83="B",4,IF(AR83="E",5))))</f>
        <v>5</v>
      </c>
      <c r="AT83" s="38" t="s">
        <v>10</v>
      </c>
      <c r="AU83" s="38">
        <f>IF(AT83="M",0,IF(AT83="I",2,IF(AT83="B",4,IF(AT83="E",5))))</f>
        <v>5</v>
      </c>
      <c r="AV83" s="38" t="s">
        <v>10</v>
      </c>
      <c r="AW83" s="38">
        <f>IF(AV83="M",0,IF(AV83="I",2,IF(AV83="B",4,IF(AV83="E",5))))</f>
        <v>5</v>
      </c>
      <c r="AX83" s="38" t="s">
        <v>10</v>
      </c>
      <c r="AY83" s="38">
        <f>IF(AX83="M",0,IF(AX83="I",2,IF(AX83="B",4,IF(AX83="E",5))))</f>
        <v>5</v>
      </c>
      <c r="AZ83" s="38" t="s">
        <v>10</v>
      </c>
      <c r="BA83" s="38">
        <f>IF(AZ83="M",0,IF(AZ83="I",2,IF(AZ83="B",4,IF(AZ83="E",5))))</f>
        <v>5</v>
      </c>
      <c r="BB83" s="38" t="s">
        <v>9</v>
      </c>
      <c r="BC83" s="38">
        <f>IF(BB83="M",0,IF(BB83="I",2,IF(BB83="B",4,IF(BB83="E",5))))</f>
        <v>4</v>
      </c>
      <c r="BD83" s="38" t="s">
        <v>10</v>
      </c>
      <c r="BE83" s="38">
        <f>IF(BD83="M",0,IF(BD83="I",2,IF(BD83="B",4,IF(BD83="E",5))))</f>
        <v>5</v>
      </c>
      <c r="BF83" s="38" t="s">
        <v>10</v>
      </c>
      <c r="BG83" s="38">
        <f>IF(BF83="M",0,IF(BF83="I",2,IF(BF83="B",4,IF(BF83="E",5))))</f>
        <v>5</v>
      </c>
      <c r="BH83" s="38" t="s">
        <v>8</v>
      </c>
      <c r="BI83" s="38">
        <f>IF(BH83="M",0,IF(BH83="I",2,IF(BH83="B",4,IF(BH83="E",5))))</f>
        <v>2</v>
      </c>
      <c r="BJ83" s="38" t="s">
        <v>9</v>
      </c>
      <c r="BK83" s="38">
        <f>IF(BJ83="M",0,IF(BJ83="I",2,IF(BJ83="B",4,IF(BJ83="E",5))))</f>
        <v>4</v>
      </c>
      <c r="BL83" s="38" t="s">
        <v>9</v>
      </c>
      <c r="BM83" s="38">
        <f>IF(BL83="M",0,IF(BL83="I",2,IF(BL83="B",4,IF(BL83="E",5))))</f>
        <v>4</v>
      </c>
      <c r="BN83" s="38" t="s">
        <v>9</v>
      </c>
      <c r="BO83" s="38">
        <f>IF(BN83="M",0,IF(BN83="I",2,IF(BN83="B",4,IF(BN83="E",5))))</f>
        <v>4</v>
      </c>
      <c r="BP83" s="38" t="s">
        <v>9</v>
      </c>
      <c r="BQ83" s="38">
        <f>IF(BP83="M",0,IF(BP83="I",2,IF(BP83="B",4,IF(BP83="E",5))))</f>
        <v>4</v>
      </c>
      <c r="BR83" s="38" t="s">
        <v>9</v>
      </c>
      <c r="BS83" s="38">
        <f>IF(BR83="M",0,IF(BR83="I",2,IF(BR83="B",4,IF(BR83="E",5))))</f>
        <v>4</v>
      </c>
      <c r="BT83" s="38" t="s">
        <v>9</v>
      </c>
      <c r="BU83" s="38">
        <f>IF(BT83="M",0,IF(BT83="I",2,IF(BT83="B",4,IF(BT83="E",5))))</f>
        <v>4</v>
      </c>
      <c r="BV83" s="38" t="s">
        <v>10</v>
      </c>
      <c r="BW83" s="38">
        <f>IF(BV83="M",0,IF(BV83="I",2,IF(BV83="B",4,IF(BV83="E",5))))</f>
        <v>5</v>
      </c>
      <c r="BX83" s="38" t="s">
        <v>9</v>
      </c>
      <c r="BY83" s="38">
        <f>IF(BX83="M",0,IF(BX83="I",2,IF(BX83="B",4,IF(BX83="E",5))))</f>
        <v>4</v>
      </c>
      <c r="BZ83" s="38" t="s">
        <v>9</v>
      </c>
      <c r="CA83" s="38">
        <f>IF(BZ83="M",0,IF(BZ83="I",2,IF(BZ83="B",4,IF(BZ83="E",5))))</f>
        <v>4</v>
      </c>
      <c r="CB83" s="38" t="s">
        <v>10</v>
      </c>
      <c r="CC83" s="38">
        <f>IF(CB83="M",0,IF(CB83="I",2,IF(CB83="B",4,IF(CB83="E",5))))</f>
        <v>5</v>
      </c>
      <c r="CD83" s="38" t="s">
        <v>9</v>
      </c>
      <c r="CE83" s="38">
        <f>IF(CD83="M",0,IF(CD83="I",2,IF(CD83="B",4,IF(CD83="E",5))))</f>
        <v>4</v>
      </c>
      <c r="CF83" s="38" t="s">
        <v>9</v>
      </c>
      <c r="CG83" s="38">
        <f>IF(CF83="M",0,IF(CF83="I",2,IF(CF83="B",4,IF(CF83="E",5))))</f>
        <v>4</v>
      </c>
      <c r="CH83" s="38" t="s">
        <v>9</v>
      </c>
      <c r="CI83" s="38">
        <f>IF(CH83="M",0,IF(CH83="I",2,IF(CH83="B",4,IF(CH83="E",5))))</f>
        <v>4</v>
      </c>
      <c r="CJ83" s="38" t="s">
        <v>8</v>
      </c>
      <c r="CK83" s="38">
        <f>IF(CJ83="M",0,IF(CJ83="I",2,IF(CJ83="B",4,IF(CJ83="E",5))))</f>
        <v>2</v>
      </c>
      <c r="CL83" s="38" t="s">
        <v>9</v>
      </c>
      <c r="CM83" s="38">
        <f>IF(CL83="M",0,IF(CL83="I",2,IF(CL83="B",4,IF(CL83="E",5))))</f>
        <v>4</v>
      </c>
      <c r="CN83" s="38" t="s">
        <v>9</v>
      </c>
      <c r="CO83" s="38">
        <f>IF(CN83="M",0,IF(CN83="I",2,IF(CN83="B",4,IF(CN83="E",5))))</f>
        <v>4</v>
      </c>
      <c r="CP83" s="38" t="s">
        <v>9</v>
      </c>
      <c r="CQ83" s="38">
        <f>IF(CP83="M",0,IF(CP83="I",2,IF(CP83="B",4,IF(CP83="E",5))))</f>
        <v>4</v>
      </c>
      <c r="CR83" s="38" t="s">
        <v>9</v>
      </c>
      <c r="CS83" s="38">
        <f>IF(CR83="M",0,IF(CR83="I",2,IF(CR83="B",4,IF(CR83="E",5))))</f>
        <v>4</v>
      </c>
      <c r="CT83" s="38" t="s">
        <v>10</v>
      </c>
      <c r="CU83" s="38">
        <f>IF(CT83="M",0,IF(CT83="I",2,IF(CT83="B",4,IF(CT83="E",5))))</f>
        <v>5</v>
      </c>
      <c r="CV83" s="38" t="s">
        <v>10</v>
      </c>
      <c r="CW83" s="38">
        <f>IF(CV83="M",0,IF(CV83="I",2,IF(CV83="B",4,IF(CV83="E",5))))</f>
        <v>5</v>
      </c>
      <c r="CX83" s="38" t="s">
        <v>9</v>
      </c>
      <c r="CY83" s="38">
        <f>IF(CX83="M",0,IF(CX83="I",2,IF(CX83="B",4,IF(CX83="E",5))))</f>
        <v>4</v>
      </c>
      <c r="CZ83" s="38" t="s">
        <v>10</v>
      </c>
      <c r="DA83" s="38">
        <f>IF(CZ83="M",0,IF(CZ83="I",2,IF(CZ83="B",4,IF(CZ83="E",5))))</f>
        <v>5</v>
      </c>
      <c r="DB83" s="38" t="s">
        <v>9</v>
      </c>
      <c r="DC83" s="38">
        <f>IF(DB83="M",0,IF(DB83="I",2,IF(DB83="B",4,IF(DB83="E",5))))</f>
        <v>4</v>
      </c>
      <c r="DD83" s="38" t="s">
        <v>8</v>
      </c>
      <c r="DE83" s="38">
        <f>IF(DD83="M",0,IF(DD83="I",2,IF(DD83="B",4,IF(DD83="E",5))))</f>
        <v>2</v>
      </c>
      <c r="DF83" s="38" t="s">
        <v>9</v>
      </c>
      <c r="DG83" s="38">
        <f>IF(DF83="M",0,IF(DF83="I",2,IF(DF83="B",4,IF(DF83="E",5))))</f>
        <v>4</v>
      </c>
      <c r="DH83" s="38" t="s">
        <v>9</v>
      </c>
      <c r="DI83" s="38">
        <f>IF(DH83="M",0,IF(DH83="I",2,IF(DH83="B",4,IF(DH83="E",5))))</f>
        <v>4</v>
      </c>
      <c r="DJ83" s="38" t="s">
        <v>10</v>
      </c>
      <c r="DK83" s="38">
        <f>IF(DJ83="M",0,IF(DJ83="I",2,IF(DJ83="B",4,IF(DJ83="E",5))))</f>
        <v>5</v>
      </c>
      <c r="DL83" s="38" t="s">
        <v>9</v>
      </c>
      <c r="DM83" s="38">
        <f>IF(DL83="M",0,IF(DL83="I",2,IF(DL83="B",4,IF(DL83="E",5))))</f>
        <v>4</v>
      </c>
      <c r="DN83" s="38" t="s">
        <v>9</v>
      </c>
      <c r="DO83" s="38">
        <f>IF(DN83="M",0,IF(DN83="I",2,IF(DN83="B",4,IF(DN83="E",5))))</f>
        <v>4</v>
      </c>
      <c r="DP83" s="38" t="s">
        <v>9</v>
      </c>
      <c r="DQ83" s="38">
        <f>IF(DP83="M",0,IF(DP83="I",2,IF(DP83="B",4,IF(DP83="E",5))))</f>
        <v>4</v>
      </c>
      <c r="DR83" s="38" t="s">
        <v>9</v>
      </c>
      <c r="DS83" s="38">
        <f>IF(DR83="M",0,IF(DR83="I",2,IF(DR83="B",4,IF(DR83="E",5))))</f>
        <v>4</v>
      </c>
      <c r="DT83" s="38" t="s">
        <v>9</v>
      </c>
      <c r="DU83" s="38">
        <f>IF(DT83="M",0,IF(DT83="I",2,IF(DT83="B",4,IF(DT83="E",5))))</f>
        <v>4</v>
      </c>
      <c r="DV83" s="38" t="s">
        <v>8</v>
      </c>
      <c r="DW83" s="38">
        <f>IF(DV83="M",0,IF(DV83="I",2,IF(DV83="B",4,IF(DV83="E",5))))</f>
        <v>2</v>
      </c>
      <c r="DX83" s="38" t="s">
        <v>9</v>
      </c>
      <c r="DY83" s="38">
        <f>IF(DX83="M",0,IF(DX83="I",2,IF(DX83="B",4,IF(DX83="E",5))))</f>
        <v>4</v>
      </c>
      <c r="DZ83" s="38" t="s">
        <v>9</v>
      </c>
      <c r="EA83" s="38">
        <f>IF(DZ83="M",0,IF(DZ83="I",2,IF(DZ83="B",4,IF(DZ83="E",5))))</f>
        <v>4</v>
      </c>
      <c r="EB83" s="38" t="s">
        <v>9</v>
      </c>
      <c r="EC83" s="38">
        <f>IF(EB83="M",0,IF(EB83="I",2,IF(EB83="B",4,IF(EB83="E",5))))</f>
        <v>4</v>
      </c>
      <c r="ED83" s="38" t="s">
        <v>9</v>
      </c>
      <c r="EE83" s="38">
        <f>IF(ED83="M",0,IF(ED83="I",2,IF(ED83="B",4,IF(ED83="E",5))))</f>
        <v>4</v>
      </c>
      <c r="EF83" s="38" t="s">
        <v>9</v>
      </c>
      <c r="EG83" s="38">
        <f>IF(EF83="M",0,IF(EF83="I",2,IF(EF83="B",4,IF(EF83="E",5))))</f>
        <v>4</v>
      </c>
      <c r="EH83" s="38" t="s">
        <v>9</v>
      </c>
      <c r="EI83" s="38">
        <f>IF(EH83="M",0,IF(EH83="I",2,IF(EH83="B",4,IF(EH83="E",5))))</f>
        <v>4</v>
      </c>
      <c r="EJ83" s="38" t="s">
        <v>7</v>
      </c>
      <c r="EK83" s="38">
        <f>IF(EJ83="M",0,IF(EJ83="I",2,IF(EJ83="B",4,IF(EJ83="E",5))))</f>
        <v>0</v>
      </c>
      <c r="EL83" s="38" t="s">
        <v>9</v>
      </c>
      <c r="EM83" s="38">
        <f>IF(EL83="M",0,IF(EL83="I",2,IF(EL83="B",4,IF(EL83="E",5))))</f>
        <v>4</v>
      </c>
      <c r="EN83" s="38" t="s">
        <v>7</v>
      </c>
      <c r="EO83" s="38">
        <f>IF(EN83="M",0,IF(EN83="I",2,IF(EN83="B",4,IF(EN83="E",5))))</f>
        <v>0</v>
      </c>
      <c r="EP83" s="38" t="s">
        <v>9</v>
      </c>
      <c r="EQ83" s="38">
        <f>IF(EP83="M",0,IF(EP83="I",2,IF(EP83="B",4,IF(EP83="E",5))))</f>
        <v>4</v>
      </c>
      <c r="ER83" s="98">
        <f>+SUM(F83:EQ83)</f>
        <v>285</v>
      </c>
      <c r="ES83" s="52">
        <f>+ER83/$EV$1</f>
        <v>0.80281690140845074</v>
      </c>
      <c r="ET83" s="38" t="str">
        <f>IF(ES83&gt;60%,"Autonome","Non Autonome")</f>
        <v>Autonome</v>
      </c>
      <c r="EU83" s="5"/>
    </row>
    <row r="84" spans="1:151" ht="15.75" thickBot="1" x14ac:dyDescent="0.3">
      <c r="A84" s="35" t="s">
        <v>24</v>
      </c>
      <c r="B84" s="35" t="s">
        <v>47</v>
      </c>
      <c r="C84" s="35" t="s">
        <v>26</v>
      </c>
      <c r="D84" s="96">
        <v>43312</v>
      </c>
      <c r="E84" s="35" t="s">
        <v>243</v>
      </c>
      <c r="F84" s="38" t="s">
        <v>10</v>
      </c>
      <c r="G84" s="38">
        <f>IF(F84="M",0,IF(F84="I",2,IF(F84="B",4,IF(F84="E",5))))</f>
        <v>5</v>
      </c>
      <c r="H84" s="38" t="s">
        <v>9</v>
      </c>
      <c r="I84" s="38">
        <f>IF(H84="M",0,IF(H84="I",2,IF(H84="B",4,IF(H84="E",5))))</f>
        <v>4</v>
      </c>
      <c r="J84" s="38" t="s">
        <v>9</v>
      </c>
      <c r="K84" s="38">
        <f>IF(J84="M",0,IF(J84="I",2,IF(J84="B",4,IF(J84="E",5))))</f>
        <v>4</v>
      </c>
      <c r="L84" s="38" t="s">
        <v>9</v>
      </c>
      <c r="M84" s="38">
        <f>IF(L84="M",0,IF(L84="I",2,IF(L84="B",4,IF(L84="E",5))))</f>
        <v>4</v>
      </c>
      <c r="N84" s="38" t="s">
        <v>9</v>
      </c>
      <c r="O84" s="38">
        <f>IF(N84="M",0,IF(N84="I",2,IF(N84="B",4,IF(N84="E",5))))</f>
        <v>4</v>
      </c>
      <c r="P84" s="38" t="s">
        <v>9</v>
      </c>
      <c r="Q84" s="38">
        <f>IF(P84="M",0,IF(P84="I",2,IF(P84="B",4,IF(P84="E",5))))</f>
        <v>4</v>
      </c>
      <c r="R84" s="38" t="s">
        <v>9</v>
      </c>
      <c r="S84" s="38">
        <f>IF(R84="M",0,IF(R84="I",2,IF(R84="B",4,IF(R84="E",5))))</f>
        <v>4</v>
      </c>
      <c r="T84" s="38" t="s">
        <v>10</v>
      </c>
      <c r="U84" s="38">
        <f>IF(T84="M",0,IF(T84="I",2,IF(T84="B",4,IF(T84="E",5))))</f>
        <v>5</v>
      </c>
      <c r="V84" s="38" t="s">
        <v>8</v>
      </c>
      <c r="W84" s="38">
        <f>IF(V84="M",0,IF(V84="I",2,IF(V84="B",4,IF(V84="E",5))))</f>
        <v>2</v>
      </c>
      <c r="X84" s="38" t="s">
        <v>9</v>
      </c>
      <c r="Y84" s="38">
        <f>IF(X84="M",0,IF(X84="I",2,IF(X84="B",4,IF(X84="E",5))))</f>
        <v>4</v>
      </c>
      <c r="Z84" s="38" t="s">
        <v>9</v>
      </c>
      <c r="AA84" s="38">
        <f>IF(Z84="M",0,IF(Z84="I",2,IF(Z84="B",4,IF(Z84="E",5))))</f>
        <v>4</v>
      </c>
      <c r="AB84" s="38" t="s">
        <v>7</v>
      </c>
      <c r="AC84" s="38">
        <f>IF(AB84="M",0,IF(AB84="I",2,IF(AB84="B",4,IF(AB84="E",5))))</f>
        <v>0</v>
      </c>
      <c r="AD84" s="38" t="s">
        <v>8</v>
      </c>
      <c r="AE84" s="38">
        <f>IF(AD84="M",0,IF(AD84="I",2,IF(AD84="B",4,IF(AD84="E",5))))</f>
        <v>2</v>
      </c>
      <c r="AF84" s="38" t="s">
        <v>9</v>
      </c>
      <c r="AG84" s="38">
        <f>IF(AF84="M",0,IF(AF84="I",2,IF(AF84="B",4,IF(AF84="E",5))))</f>
        <v>4</v>
      </c>
      <c r="AH84" s="38" t="s">
        <v>9</v>
      </c>
      <c r="AI84" s="38">
        <f>IF(AH84="M",0,IF(AH84="I",2,IF(AH84="B",4,IF(AH84="E",5))))</f>
        <v>4</v>
      </c>
      <c r="AJ84" s="38" t="s">
        <v>8</v>
      </c>
      <c r="AK84" s="38">
        <f>IF(AJ84="M",0,IF(AJ84="I",2,IF(AJ84="B",4,IF(AJ84="E",5))))</f>
        <v>2</v>
      </c>
      <c r="AL84" s="38" t="s">
        <v>8</v>
      </c>
      <c r="AM84" s="38">
        <f>IF(AL84="M",0,IF(AL84="I",2,IF(AL84="B",4,IF(AL84="E",5))))</f>
        <v>2</v>
      </c>
      <c r="AN84" s="38" t="s">
        <v>8</v>
      </c>
      <c r="AO84" s="38">
        <f>IF(AN84="M",0,IF(AN84="I",2,IF(AN84="B",4,IF(AN84="E",5))))</f>
        <v>2</v>
      </c>
      <c r="AP84" s="38" t="s">
        <v>9</v>
      </c>
      <c r="AQ84" s="38">
        <f>IF(AP84="M",0,IF(AP84="I",2,IF(AP84="B",4,IF(AP84="E",5))))</f>
        <v>4</v>
      </c>
      <c r="AR84" s="38" t="s">
        <v>9</v>
      </c>
      <c r="AS84" s="38">
        <f>IF(AR84="M",0,IF(AR84="I",2,IF(AR84="B",4,IF(AR84="E",5))))</f>
        <v>4</v>
      </c>
      <c r="AT84" s="38" t="s">
        <v>9</v>
      </c>
      <c r="AU84" s="38">
        <f>IF(AT84="M",0,IF(AT84="I",2,IF(AT84="B",4,IF(AT84="E",5))))</f>
        <v>4</v>
      </c>
      <c r="AV84" s="38" t="s">
        <v>9</v>
      </c>
      <c r="AW84" s="38">
        <f>IF(AV84="M",0,IF(AV84="I",2,IF(AV84="B",4,IF(AV84="E",5))))</f>
        <v>4</v>
      </c>
      <c r="AX84" s="38" t="s">
        <v>9</v>
      </c>
      <c r="AY84" s="38">
        <f>IF(AX84="M",0,IF(AX84="I",2,IF(AX84="B",4,IF(AX84="E",5))))</f>
        <v>4</v>
      </c>
      <c r="AZ84" s="38" t="s">
        <v>9</v>
      </c>
      <c r="BA84" s="38">
        <f>IF(AZ84="M",0,IF(AZ84="I",2,IF(AZ84="B",4,IF(AZ84="E",5))))</f>
        <v>4</v>
      </c>
      <c r="BB84" s="38" t="s">
        <v>9</v>
      </c>
      <c r="BC84" s="38">
        <f>IF(BB84="M",0,IF(BB84="I",2,IF(BB84="B",4,IF(BB84="E",5))))</f>
        <v>4</v>
      </c>
      <c r="BD84" s="38" t="s">
        <v>9</v>
      </c>
      <c r="BE84" s="38">
        <f>IF(BD84="M",0,IF(BD84="I",2,IF(BD84="B",4,IF(BD84="E",5))))</f>
        <v>4</v>
      </c>
      <c r="BF84" s="38" t="s">
        <v>7</v>
      </c>
      <c r="BG84" s="38">
        <f>IF(BF84="M",0,IF(BF84="I",2,IF(BF84="B",4,IF(BF84="E",5))))</f>
        <v>0</v>
      </c>
      <c r="BH84" s="38" t="s">
        <v>8</v>
      </c>
      <c r="BI84" s="38">
        <f>IF(BH84="M",0,IF(BH84="I",2,IF(BH84="B",4,IF(BH84="E",5))))</f>
        <v>2</v>
      </c>
      <c r="BJ84" s="38" t="s">
        <v>9</v>
      </c>
      <c r="BK84" s="38">
        <f>IF(BJ84="M",0,IF(BJ84="I",2,IF(BJ84="B",4,IF(BJ84="E",5))))</f>
        <v>4</v>
      </c>
      <c r="BL84" s="38" t="s">
        <v>9</v>
      </c>
      <c r="BM84" s="38">
        <f>IF(BL84="M",0,IF(BL84="I",2,IF(BL84="B",4,IF(BL84="E",5))))</f>
        <v>4</v>
      </c>
      <c r="BN84" s="38" t="s">
        <v>9</v>
      </c>
      <c r="BO84" s="38">
        <f>IF(BN84="M",0,IF(BN84="I",2,IF(BN84="B",4,IF(BN84="E",5))))</f>
        <v>4</v>
      </c>
      <c r="BP84" s="38" t="s">
        <v>9</v>
      </c>
      <c r="BQ84" s="38">
        <f>IF(BP84="M",0,IF(BP84="I",2,IF(BP84="B",4,IF(BP84="E",5))))</f>
        <v>4</v>
      </c>
      <c r="BR84" s="38" t="s">
        <v>9</v>
      </c>
      <c r="BS84" s="38">
        <f>IF(BR84="M",0,IF(BR84="I",2,IF(BR84="B",4,IF(BR84="E",5))))</f>
        <v>4</v>
      </c>
      <c r="BT84" s="38" t="s">
        <v>9</v>
      </c>
      <c r="BU84" s="38">
        <f>IF(BT84="M",0,IF(BT84="I",2,IF(BT84="B",4,IF(BT84="E",5))))</f>
        <v>4</v>
      </c>
      <c r="BV84" s="38" t="s">
        <v>9</v>
      </c>
      <c r="BW84" s="38">
        <f>IF(BV84="M",0,IF(BV84="I",2,IF(BV84="B",4,IF(BV84="E",5))))</f>
        <v>4</v>
      </c>
      <c r="BX84" s="38" t="s">
        <v>9</v>
      </c>
      <c r="BY84" s="38">
        <f>IF(BX84="M",0,IF(BX84="I",2,IF(BX84="B",4,IF(BX84="E",5))))</f>
        <v>4</v>
      </c>
      <c r="BZ84" s="38" t="s">
        <v>9</v>
      </c>
      <c r="CA84" s="38">
        <f>IF(BZ84="M",0,IF(BZ84="I",2,IF(BZ84="B",4,IF(BZ84="E",5))))</f>
        <v>4</v>
      </c>
      <c r="CB84" s="38" t="s">
        <v>9</v>
      </c>
      <c r="CC84" s="38">
        <f>IF(CB84="M",0,IF(CB84="I",2,IF(CB84="B",4,IF(CB84="E",5))))</f>
        <v>4</v>
      </c>
      <c r="CD84" s="38" t="s">
        <v>9</v>
      </c>
      <c r="CE84" s="38">
        <f>IF(CD84="M",0,IF(CD84="I",2,IF(CD84="B",4,IF(CD84="E",5))))</f>
        <v>4</v>
      </c>
      <c r="CF84" s="38" t="s">
        <v>7</v>
      </c>
      <c r="CG84" s="38">
        <f>IF(CF84="M",0,IF(CF84="I",2,IF(CF84="B",4,IF(CF84="E",5))))</f>
        <v>0</v>
      </c>
      <c r="CH84" s="38" t="s">
        <v>8</v>
      </c>
      <c r="CI84" s="38">
        <f>IF(CH84="M",0,IF(CH84="I",2,IF(CH84="B",4,IF(CH84="E",5))))</f>
        <v>2</v>
      </c>
      <c r="CJ84" s="38" t="s">
        <v>8</v>
      </c>
      <c r="CK84" s="38">
        <f>IF(CJ84="M",0,IF(CJ84="I",2,IF(CJ84="B",4,IF(CJ84="E",5))))</f>
        <v>2</v>
      </c>
      <c r="CL84" s="38" t="s">
        <v>9</v>
      </c>
      <c r="CM84" s="38">
        <f>IF(CL84="M",0,IF(CL84="I",2,IF(CL84="B",4,IF(CL84="E",5))))</f>
        <v>4</v>
      </c>
      <c r="CN84" s="38" t="s">
        <v>9</v>
      </c>
      <c r="CO84" s="38">
        <f>IF(CN84="M",0,IF(CN84="I",2,IF(CN84="B",4,IF(CN84="E",5))))</f>
        <v>4</v>
      </c>
      <c r="CP84" s="38" t="s">
        <v>8</v>
      </c>
      <c r="CQ84" s="38">
        <f>IF(CP84="M",0,IF(CP84="I",2,IF(CP84="B",4,IF(CP84="E",5))))</f>
        <v>2</v>
      </c>
      <c r="CR84" s="38" t="s">
        <v>9</v>
      </c>
      <c r="CS84" s="38">
        <f>IF(CR84="M",0,IF(CR84="I",2,IF(CR84="B",4,IF(CR84="E",5))))</f>
        <v>4</v>
      </c>
      <c r="CT84" s="38" t="s">
        <v>9</v>
      </c>
      <c r="CU84" s="38">
        <f>IF(CT84="M",0,IF(CT84="I",2,IF(CT84="B",4,IF(CT84="E",5))))</f>
        <v>4</v>
      </c>
      <c r="CV84" s="38" t="s">
        <v>9</v>
      </c>
      <c r="CW84" s="38">
        <f>IF(CV84="M",0,IF(CV84="I",2,IF(CV84="B",4,IF(CV84="E",5))))</f>
        <v>4</v>
      </c>
      <c r="CX84" s="38" t="s">
        <v>9</v>
      </c>
      <c r="CY84" s="38">
        <f>IF(CX84="M",0,IF(CX84="I",2,IF(CX84="B",4,IF(CX84="E",5))))</f>
        <v>4</v>
      </c>
      <c r="CZ84" s="38" t="s">
        <v>9</v>
      </c>
      <c r="DA84" s="38">
        <f>IF(CZ84="M",0,IF(CZ84="I",2,IF(CZ84="B",4,IF(CZ84="E",5))))</f>
        <v>4</v>
      </c>
      <c r="DB84" s="38" t="s">
        <v>9</v>
      </c>
      <c r="DC84" s="38">
        <f>IF(DB84="M",0,IF(DB84="I",2,IF(DB84="B",4,IF(DB84="E",5))))</f>
        <v>4</v>
      </c>
      <c r="DD84" s="38" t="s">
        <v>8</v>
      </c>
      <c r="DE84" s="38">
        <f>IF(DD84="M",0,IF(DD84="I",2,IF(DD84="B",4,IF(DD84="E",5))))</f>
        <v>2</v>
      </c>
      <c r="DF84" s="38" t="s">
        <v>9</v>
      </c>
      <c r="DG84" s="38">
        <f>IF(DF84="M",0,IF(DF84="I",2,IF(DF84="B",4,IF(DF84="E",5))))</f>
        <v>4</v>
      </c>
      <c r="DH84" s="38" t="s">
        <v>9</v>
      </c>
      <c r="DI84" s="38">
        <f>IF(DH84="M",0,IF(DH84="I",2,IF(DH84="B",4,IF(DH84="E",5))))</f>
        <v>4</v>
      </c>
      <c r="DJ84" s="38" t="s">
        <v>9</v>
      </c>
      <c r="DK84" s="38">
        <f>IF(DJ84="M",0,IF(DJ84="I",2,IF(DJ84="B",4,IF(DJ84="E",5))))</f>
        <v>4</v>
      </c>
      <c r="DL84" s="38" t="s">
        <v>9</v>
      </c>
      <c r="DM84" s="38">
        <f>IF(DL84="M",0,IF(DL84="I",2,IF(DL84="B",4,IF(DL84="E",5))))</f>
        <v>4</v>
      </c>
      <c r="DN84" s="38" t="s">
        <v>9</v>
      </c>
      <c r="DO84" s="38">
        <f>IF(DN84="M",0,IF(DN84="I",2,IF(DN84="B",4,IF(DN84="E",5))))</f>
        <v>4</v>
      </c>
      <c r="DP84" s="38" t="s">
        <v>8</v>
      </c>
      <c r="DQ84" s="38">
        <f>IF(DP84="M",0,IF(DP84="I",2,IF(DP84="B",4,IF(DP84="E",5))))</f>
        <v>2</v>
      </c>
      <c r="DR84" s="38" t="s">
        <v>7</v>
      </c>
      <c r="DS84" s="38">
        <f>IF(DR84="M",0,IF(DR84="I",2,IF(DR84="B",4,IF(DR84="E",5))))</f>
        <v>0</v>
      </c>
      <c r="DT84" s="38" t="s">
        <v>9</v>
      </c>
      <c r="DU84" s="38">
        <f>IF(DT84="M",0,IF(DT84="I",2,IF(DT84="B",4,IF(DT84="E",5))))</f>
        <v>4</v>
      </c>
      <c r="DV84" s="38" t="s">
        <v>7</v>
      </c>
      <c r="DW84" s="38">
        <f>IF(DV84="M",0,IF(DV84="I",2,IF(DV84="B",4,IF(DV84="E",5))))</f>
        <v>0</v>
      </c>
      <c r="DX84" s="38" t="s">
        <v>8</v>
      </c>
      <c r="DY84" s="38">
        <f>IF(DX84="M",0,IF(DX84="I",2,IF(DX84="B",4,IF(DX84="E",5))))</f>
        <v>2</v>
      </c>
      <c r="DZ84" s="38" t="s">
        <v>8</v>
      </c>
      <c r="EA84" s="38">
        <f>IF(DZ84="M",0,IF(DZ84="I",2,IF(DZ84="B",4,IF(DZ84="E",5))))</f>
        <v>2</v>
      </c>
      <c r="EB84" s="38" t="s">
        <v>7</v>
      </c>
      <c r="EC84" s="38">
        <f>IF(EB84="M",0,IF(EB84="I",2,IF(EB84="B",4,IF(EB84="E",5))))</f>
        <v>0</v>
      </c>
      <c r="ED84" s="38" t="s">
        <v>9</v>
      </c>
      <c r="EE84" s="38">
        <f>IF(ED84="M",0,IF(ED84="I",2,IF(ED84="B",4,IF(ED84="E",5))))</f>
        <v>4</v>
      </c>
      <c r="EF84" s="38" t="s">
        <v>9</v>
      </c>
      <c r="EG84" s="38">
        <f>IF(EF84="M",0,IF(EF84="I",2,IF(EF84="B",4,IF(EF84="E",5))))</f>
        <v>4</v>
      </c>
      <c r="EH84" s="38" t="s">
        <v>9</v>
      </c>
      <c r="EI84" s="38">
        <f>IF(EH84="M",0,IF(EH84="I",2,IF(EH84="B",4,IF(EH84="E",5))))</f>
        <v>4</v>
      </c>
      <c r="EJ84" s="38" t="s">
        <v>9</v>
      </c>
      <c r="EK84" s="38">
        <f>IF(EJ84="M",0,IF(EJ84="I",2,IF(EJ84="B",4,IF(EJ84="E",5))))</f>
        <v>4</v>
      </c>
      <c r="EL84" s="38" t="s">
        <v>9</v>
      </c>
      <c r="EM84" s="38">
        <f>IF(EL84="M",0,IF(EL84="I",2,IF(EL84="B",4,IF(EL84="E",5))))</f>
        <v>4</v>
      </c>
      <c r="EN84" s="38" t="s">
        <v>8</v>
      </c>
      <c r="EO84" s="38">
        <f>IF(EN84="M",0,IF(EN84="I",2,IF(EN84="B",4,IF(EN84="E",5))))</f>
        <v>2</v>
      </c>
      <c r="EP84" s="38" t="s">
        <v>9</v>
      </c>
      <c r="EQ84" s="38">
        <f>IF(EP84="M",0,IF(EP84="I",2,IF(EP84="B",4,IF(EP84="E",5))))</f>
        <v>4</v>
      </c>
      <c r="ER84" s="98">
        <f>+SUM(F84:EQ84)</f>
        <v>234</v>
      </c>
      <c r="ES84" s="52">
        <f>+ER84/$EV$1</f>
        <v>0.6591549295774648</v>
      </c>
      <c r="ET84" s="38" t="str">
        <f>IF(ES84&gt;60%,"Autonome","Non Autonome")</f>
        <v>Autonome</v>
      </c>
      <c r="EU84" s="5"/>
    </row>
    <row r="85" spans="1:151" ht="15.75" thickBot="1" x14ac:dyDescent="0.3">
      <c r="A85" s="35" t="s">
        <v>24</v>
      </c>
      <c r="B85" s="35" t="s">
        <v>244</v>
      </c>
      <c r="C85" s="35" t="s">
        <v>26</v>
      </c>
      <c r="D85" s="96">
        <v>43312</v>
      </c>
      <c r="E85" s="35" t="s">
        <v>27</v>
      </c>
      <c r="F85" s="38" t="s">
        <v>10</v>
      </c>
      <c r="G85" s="38">
        <f>IF(F85="M",0,IF(F85="I",2,IF(F85="B",4,IF(F85="E",5))))</f>
        <v>5</v>
      </c>
      <c r="H85" s="38" t="s">
        <v>10</v>
      </c>
      <c r="I85" s="38">
        <f>IF(H85="M",0,IF(H85="I",2,IF(H85="B",4,IF(H85="E",5))))</f>
        <v>5</v>
      </c>
      <c r="J85" s="38" t="s">
        <v>9</v>
      </c>
      <c r="K85" s="38">
        <f>IF(J85="M",0,IF(J85="I",2,IF(J85="B",4,IF(J85="E",5))))</f>
        <v>4</v>
      </c>
      <c r="L85" s="38" t="s">
        <v>9</v>
      </c>
      <c r="M85" s="38">
        <f>IF(L85="M",0,IF(L85="I",2,IF(L85="B",4,IF(L85="E",5))))</f>
        <v>4</v>
      </c>
      <c r="N85" s="38" t="s">
        <v>10</v>
      </c>
      <c r="O85" s="38">
        <f>IF(N85="M",0,IF(N85="I",2,IF(N85="B",4,IF(N85="E",5))))</f>
        <v>5</v>
      </c>
      <c r="P85" s="38" t="s">
        <v>9</v>
      </c>
      <c r="Q85" s="38">
        <f>IF(P85="M",0,IF(P85="I",2,IF(P85="B",4,IF(P85="E",5))))</f>
        <v>4</v>
      </c>
      <c r="R85" s="38" t="s">
        <v>9</v>
      </c>
      <c r="S85" s="38">
        <f>IF(R85="M",0,IF(R85="I",2,IF(R85="B",4,IF(R85="E",5))))</f>
        <v>4</v>
      </c>
      <c r="T85" s="38" t="s">
        <v>10</v>
      </c>
      <c r="U85" s="38">
        <f>IF(T85="M",0,IF(T85="I",2,IF(T85="B",4,IF(T85="E",5))))</f>
        <v>5</v>
      </c>
      <c r="V85" s="38" t="s">
        <v>9</v>
      </c>
      <c r="W85" s="38">
        <f>IF(V85="M",0,IF(V85="I",2,IF(V85="B",4,IF(V85="E",5))))</f>
        <v>4</v>
      </c>
      <c r="X85" s="38" t="s">
        <v>9</v>
      </c>
      <c r="Y85" s="38">
        <f>IF(X85="M",0,IF(X85="I",2,IF(X85="B",4,IF(X85="E",5))))</f>
        <v>4</v>
      </c>
      <c r="Z85" s="38" t="s">
        <v>9</v>
      </c>
      <c r="AA85" s="38">
        <f>IF(Z85="M",0,IF(Z85="I",2,IF(Z85="B",4,IF(Z85="E",5))))</f>
        <v>4</v>
      </c>
      <c r="AB85" s="38" t="s">
        <v>8</v>
      </c>
      <c r="AC85" s="38">
        <f>IF(AB85="M",0,IF(AB85="I",2,IF(AB85="B",4,IF(AB85="E",5))))</f>
        <v>2</v>
      </c>
      <c r="AD85" s="38" t="s">
        <v>8</v>
      </c>
      <c r="AE85" s="38">
        <f>IF(AD85="M",0,IF(AD85="I",2,IF(AD85="B",4,IF(AD85="E",5))))</f>
        <v>2</v>
      </c>
      <c r="AF85" s="38" t="s">
        <v>9</v>
      </c>
      <c r="AG85" s="38">
        <f>IF(AF85="M",0,IF(AF85="I",2,IF(AF85="B",4,IF(AF85="E",5))))</f>
        <v>4</v>
      </c>
      <c r="AH85" s="38" t="s">
        <v>9</v>
      </c>
      <c r="AI85" s="38">
        <f>IF(AH85="M",0,IF(AH85="I",2,IF(AH85="B",4,IF(AH85="E",5))))</f>
        <v>4</v>
      </c>
      <c r="AJ85" s="38" t="s">
        <v>8</v>
      </c>
      <c r="AK85" s="38">
        <f>IF(AJ85="M",0,IF(AJ85="I",2,IF(AJ85="B",4,IF(AJ85="E",5))))</f>
        <v>2</v>
      </c>
      <c r="AL85" s="38" t="s">
        <v>9</v>
      </c>
      <c r="AM85" s="38">
        <f>IF(AL85="M",0,IF(AL85="I",2,IF(AL85="B",4,IF(AL85="E",5))))</f>
        <v>4</v>
      </c>
      <c r="AN85" s="38" t="s">
        <v>9</v>
      </c>
      <c r="AO85" s="38">
        <f>IF(AN85="M",0,IF(AN85="I",2,IF(AN85="B",4,IF(AN85="E",5))))</f>
        <v>4</v>
      </c>
      <c r="AP85" s="38" t="s">
        <v>9</v>
      </c>
      <c r="AQ85" s="38">
        <f>IF(AP85="M",0,IF(AP85="I",2,IF(AP85="B",4,IF(AP85="E",5))))</f>
        <v>4</v>
      </c>
      <c r="AR85" s="38" t="s">
        <v>9</v>
      </c>
      <c r="AS85" s="38">
        <f>IF(AR85="M",0,IF(AR85="I",2,IF(AR85="B",4,IF(AR85="E",5))))</f>
        <v>4</v>
      </c>
      <c r="AT85" s="38" t="s">
        <v>9</v>
      </c>
      <c r="AU85" s="38">
        <f>IF(AT85="M",0,IF(AT85="I",2,IF(AT85="B",4,IF(AT85="E",5))))</f>
        <v>4</v>
      </c>
      <c r="AV85" s="38" t="s">
        <v>9</v>
      </c>
      <c r="AW85" s="38">
        <f>IF(AV85="M",0,IF(AV85="I",2,IF(AV85="B",4,IF(AV85="E",5))))</f>
        <v>4</v>
      </c>
      <c r="AX85" s="38" t="s">
        <v>9</v>
      </c>
      <c r="AY85" s="38">
        <f>IF(AX85="M",0,IF(AX85="I",2,IF(AX85="B",4,IF(AX85="E",5))))</f>
        <v>4</v>
      </c>
      <c r="AZ85" s="38" t="s">
        <v>9</v>
      </c>
      <c r="BA85" s="38">
        <f>IF(AZ85="M",0,IF(AZ85="I",2,IF(AZ85="B",4,IF(AZ85="E",5))))</f>
        <v>4</v>
      </c>
      <c r="BB85" s="38" t="s">
        <v>9</v>
      </c>
      <c r="BC85" s="38">
        <f>IF(BB85="M",0,IF(BB85="I",2,IF(BB85="B",4,IF(BB85="E",5))))</f>
        <v>4</v>
      </c>
      <c r="BD85" s="38" t="s">
        <v>9</v>
      </c>
      <c r="BE85" s="38">
        <f>IF(BD85="M",0,IF(BD85="I",2,IF(BD85="B",4,IF(BD85="E",5))))</f>
        <v>4</v>
      </c>
      <c r="BF85" s="38" t="s">
        <v>10</v>
      </c>
      <c r="BG85" s="38">
        <f>IF(BF85="M",0,IF(BF85="I",2,IF(BF85="B",4,IF(BF85="E",5))))</f>
        <v>5</v>
      </c>
      <c r="BH85" s="38" t="s">
        <v>9</v>
      </c>
      <c r="BI85" s="38">
        <f>IF(BH85="M",0,IF(BH85="I",2,IF(BH85="B",4,IF(BH85="E",5))))</f>
        <v>4</v>
      </c>
      <c r="BJ85" s="38" t="s">
        <v>9</v>
      </c>
      <c r="BK85" s="38">
        <f>IF(BJ85="M",0,IF(BJ85="I",2,IF(BJ85="B",4,IF(BJ85="E",5))))</f>
        <v>4</v>
      </c>
      <c r="BL85" s="38" t="s">
        <v>9</v>
      </c>
      <c r="BM85" s="38">
        <f>IF(BL85="M",0,IF(BL85="I",2,IF(BL85="B",4,IF(BL85="E",5))))</f>
        <v>4</v>
      </c>
      <c r="BN85" s="38" t="s">
        <v>9</v>
      </c>
      <c r="BO85" s="38">
        <f>IF(BN85="M",0,IF(BN85="I",2,IF(BN85="B",4,IF(BN85="E",5))))</f>
        <v>4</v>
      </c>
      <c r="BP85" s="38" t="s">
        <v>9</v>
      </c>
      <c r="BQ85" s="38">
        <f>IF(BP85="M",0,IF(BP85="I",2,IF(BP85="B",4,IF(BP85="E",5))))</f>
        <v>4</v>
      </c>
      <c r="BR85" s="38" t="s">
        <v>9</v>
      </c>
      <c r="BS85" s="38">
        <f>IF(BR85="M",0,IF(BR85="I",2,IF(BR85="B",4,IF(BR85="E",5))))</f>
        <v>4</v>
      </c>
      <c r="BT85" s="38" t="s">
        <v>9</v>
      </c>
      <c r="BU85" s="38">
        <f>IF(BT85="M",0,IF(BT85="I",2,IF(BT85="B",4,IF(BT85="E",5))))</f>
        <v>4</v>
      </c>
      <c r="BV85" s="38" t="s">
        <v>9</v>
      </c>
      <c r="BW85" s="38">
        <f>IF(BV85="M",0,IF(BV85="I",2,IF(BV85="B",4,IF(BV85="E",5))))</f>
        <v>4</v>
      </c>
      <c r="BX85" s="38" t="s">
        <v>9</v>
      </c>
      <c r="BY85" s="38">
        <f>IF(BX85="M",0,IF(BX85="I",2,IF(BX85="B",4,IF(BX85="E",5))))</f>
        <v>4</v>
      </c>
      <c r="BZ85" s="38" t="s">
        <v>9</v>
      </c>
      <c r="CA85" s="38">
        <f>IF(BZ85="M",0,IF(BZ85="I",2,IF(BZ85="B",4,IF(BZ85="E",5))))</f>
        <v>4</v>
      </c>
      <c r="CB85" s="38" t="s">
        <v>9</v>
      </c>
      <c r="CC85" s="38">
        <f>IF(CB85="M",0,IF(CB85="I",2,IF(CB85="B",4,IF(CB85="E",5))))</f>
        <v>4</v>
      </c>
      <c r="CD85" s="38" t="s">
        <v>9</v>
      </c>
      <c r="CE85" s="38">
        <f>IF(CD85="M",0,IF(CD85="I",2,IF(CD85="B",4,IF(CD85="E",5))))</f>
        <v>4</v>
      </c>
      <c r="CF85" s="38" t="s">
        <v>10</v>
      </c>
      <c r="CG85" s="38">
        <f>IF(CF85="M",0,IF(CF85="I",2,IF(CF85="B",4,IF(CF85="E",5))))</f>
        <v>5</v>
      </c>
      <c r="CH85" s="38" t="s">
        <v>9</v>
      </c>
      <c r="CI85" s="38">
        <f>IF(CH85="M",0,IF(CH85="I",2,IF(CH85="B",4,IF(CH85="E",5))))</f>
        <v>4</v>
      </c>
      <c r="CJ85" s="38" t="s">
        <v>8</v>
      </c>
      <c r="CK85" s="38">
        <f>IF(CJ85="M",0,IF(CJ85="I",2,IF(CJ85="B",4,IF(CJ85="E",5))))</f>
        <v>2</v>
      </c>
      <c r="CL85" s="38" t="s">
        <v>9</v>
      </c>
      <c r="CM85" s="38">
        <f>IF(CL85="M",0,IF(CL85="I",2,IF(CL85="B",4,IF(CL85="E",5))))</f>
        <v>4</v>
      </c>
      <c r="CN85" s="38" t="s">
        <v>9</v>
      </c>
      <c r="CO85" s="38">
        <f>IF(CN85="M",0,IF(CN85="I",2,IF(CN85="B",4,IF(CN85="E",5))))</f>
        <v>4</v>
      </c>
      <c r="CP85" s="38" t="s">
        <v>9</v>
      </c>
      <c r="CQ85" s="38">
        <f>IF(CP85="M",0,IF(CP85="I",2,IF(CP85="B",4,IF(CP85="E",5))))</f>
        <v>4</v>
      </c>
      <c r="CR85" s="38" t="s">
        <v>9</v>
      </c>
      <c r="CS85" s="38">
        <f>IF(CR85="M",0,IF(CR85="I",2,IF(CR85="B",4,IF(CR85="E",5))))</f>
        <v>4</v>
      </c>
      <c r="CT85" s="38" t="s">
        <v>9</v>
      </c>
      <c r="CU85" s="38">
        <f>IF(CT85="M",0,IF(CT85="I",2,IF(CT85="B",4,IF(CT85="E",5))))</f>
        <v>4</v>
      </c>
      <c r="CV85" s="38" t="s">
        <v>9</v>
      </c>
      <c r="CW85" s="38">
        <f>IF(CV85="M",0,IF(CV85="I",2,IF(CV85="B",4,IF(CV85="E",5))))</f>
        <v>4</v>
      </c>
      <c r="CX85" s="38" t="s">
        <v>9</v>
      </c>
      <c r="CY85" s="38">
        <f>IF(CX85="M",0,IF(CX85="I",2,IF(CX85="B",4,IF(CX85="E",5))))</f>
        <v>4</v>
      </c>
      <c r="CZ85" s="38" t="s">
        <v>10</v>
      </c>
      <c r="DA85" s="38">
        <f>IF(CZ85="M",0,IF(CZ85="I",2,IF(CZ85="B",4,IF(CZ85="E",5))))</f>
        <v>5</v>
      </c>
      <c r="DB85" s="38" t="s">
        <v>9</v>
      </c>
      <c r="DC85" s="38">
        <f>IF(DB85="M",0,IF(DB85="I",2,IF(DB85="B",4,IF(DB85="E",5))))</f>
        <v>4</v>
      </c>
      <c r="DD85" s="38" t="s">
        <v>8</v>
      </c>
      <c r="DE85" s="38">
        <f>IF(DD85="M",0,IF(DD85="I",2,IF(DD85="B",4,IF(DD85="E",5))))</f>
        <v>2</v>
      </c>
      <c r="DF85" s="38" t="s">
        <v>9</v>
      </c>
      <c r="DG85" s="38">
        <f>IF(DF85="M",0,IF(DF85="I",2,IF(DF85="B",4,IF(DF85="E",5))))</f>
        <v>4</v>
      </c>
      <c r="DH85" s="38" t="s">
        <v>10</v>
      </c>
      <c r="DI85" s="38">
        <f>IF(DH85="M",0,IF(DH85="I",2,IF(DH85="B",4,IF(DH85="E",5))))</f>
        <v>5</v>
      </c>
      <c r="DJ85" s="38" t="s">
        <v>9</v>
      </c>
      <c r="DK85" s="38">
        <f>IF(DJ85="M",0,IF(DJ85="I",2,IF(DJ85="B",4,IF(DJ85="E",5))))</f>
        <v>4</v>
      </c>
      <c r="DL85" s="38" t="s">
        <v>9</v>
      </c>
      <c r="DM85" s="38">
        <f>IF(DL85="M",0,IF(DL85="I",2,IF(DL85="B",4,IF(DL85="E",5))))</f>
        <v>4</v>
      </c>
      <c r="DN85" s="38" t="s">
        <v>9</v>
      </c>
      <c r="DO85" s="38">
        <f>IF(DN85="M",0,IF(DN85="I",2,IF(DN85="B",4,IF(DN85="E",5))))</f>
        <v>4</v>
      </c>
      <c r="DP85" s="38" t="s">
        <v>8</v>
      </c>
      <c r="DQ85" s="38">
        <f>IF(DP85="M",0,IF(DP85="I",2,IF(DP85="B",4,IF(DP85="E",5))))</f>
        <v>2</v>
      </c>
      <c r="DR85" s="38" t="s">
        <v>9</v>
      </c>
      <c r="DS85" s="38">
        <f>IF(DR85="M",0,IF(DR85="I",2,IF(DR85="B",4,IF(DR85="E",5))))</f>
        <v>4</v>
      </c>
      <c r="DT85" s="38" t="s">
        <v>9</v>
      </c>
      <c r="DU85" s="38">
        <f>IF(DT85="M",0,IF(DT85="I",2,IF(DT85="B",4,IF(DT85="E",5))))</f>
        <v>4</v>
      </c>
      <c r="DV85" s="38" t="s">
        <v>7</v>
      </c>
      <c r="DW85" s="38">
        <f>IF(DV85="M",0,IF(DV85="I",2,IF(DV85="B",4,IF(DV85="E",5))))</f>
        <v>0</v>
      </c>
      <c r="DX85" s="38" t="s">
        <v>9</v>
      </c>
      <c r="DY85" s="38">
        <f>IF(DX85="M",0,IF(DX85="I",2,IF(DX85="B",4,IF(DX85="E",5))))</f>
        <v>4</v>
      </c>
      <c r="DZ85" s="38" t="s">
        <v>9</v>
      </c>
      <c r="EA85" s="38">
        <f>IF(DZ85="M",0,IF(DZ85="I",2,IF(DZ85="B",4,IF(DZ85="E",5))))</f>
        <v>4</v>
      </c>
      <c r="EB85" s="38" t="s">
        <v>7</v>
      </c>
      <c r="EC85" s="38">
        <f>IF(EB85="M",0,IF(EB85="I",2,IF(EB85="B",4,IF(EB85="E",5))))</f>
        <v>0</v>
      </c>
      <c r="ED85" s="38" t="s">
        <v>9</v>
      </c>
      <c r="EE85" s="38">
        <f>IF(ED85="M",0,IF(ED85="I",2,IF(ED85="B",4,IF(ED85="E",5))))</f>
        <v>4</v>
      </c>
      <c r="EF85" s="38" t="s">
        <v>9</v>
      </c>
      <c r="EG85" s="38">
        <f>IF(EF85="M",0,IF(EF85="I",2,IF(EF85="B",4,IF(EF85="E",5))))</f>
        <v>4</v>
      </c>
      <c r="EH85" s="38" t="s">
        <v>9</v>
      </c>
      <c r="EI85" s="38">
        <f>IF(EH85="M",0,IF(EH85="I",2,IF(EH85="B",4,IF(EH85="E",5))))</f>
        <v>4</v>
      </c>
      <c r="EJ85" s="38" t="s">
        <v>7</v>
      </c>
      <c r="EK85" s="38">
        <f>IF(EJ85="M",0,IF(EJ85="I",2,IF(EJ85="B",4,IF(EJ85="E",5))))</f>
        <v>0</v>
      </c>
      <c r="EL85" s="38" t="s">
        <v>9</v>
      </c>
      <c r="EM85" s="38">
        <f>IF(EL85="M",0,IF(EL85="I",2,IF(EL85="B",4,IF(EL85="E",5))))</f>
        <v>4</v>
      </c>
      <c r="EN85" s="38" t="s">
        <v>7</v>
      </c>
      <c r="EO85" s="38">
        <f>IF(EN85="M",0,IF(EN85="I",2,IF(EN85="B",4,IF(EN85="E",5))))</f>
        <v>0</v>
      </c>
      <c r="EP85" s="38" t="s">
        <v>10</v>
      </c>
      <c r="EQ85" s="38">
        <f>IF(EP85="M",0,IF(EP85="I",2,IF(EP85="B",4,IF(EP85="E",5))))</f>
        <v>5</v>
      </c>
      <c r="ER85" s="98">
        <f>+SUM(F85:EQ85)</f>
        <v>265</v>
      </c>
      <c r="ES85" s="52">
        <f>+ER85/$EV$1</f>
        <v>0.74647887323943662</v>
      </c>
      <c r="ET85" s="38" t="str">
        <f>IF(ES85&gt;60%,"Autonome","Non Autonome")</f>
        <v>Autonome</v>
      </c>
      <c r="EU85" s="5"/>
    </row>
    <row r="86" spans="1:151" ht="15.75" thickBot="1" x14ac:dyDescent="0.3">
      <c r="A86" s="35" t="s">
        <v>24</v>
      </c>
      <c r="B86" s="35" t="s">
        <v>37</v>
      </c>
      <c r="C86" s="35" t="s">
        <v>26</v>
      </c>
      <c r="D86" s="96">
        <v>43312</v>
      </c>
      <c r="E86" s="35" t="s">
        <v>27</v>
      </c>
      <c r="F86" s="38" t="s">
        <v>10</v>
      </c>
      <c r="G86" s="38">
        <f>IF(F86="M",0,IF(F86="I",2,IF(F86="B",4,IF(F86="E",5))))</f>
        <v>5</v>
      </c>
      <c r="H86" s="38" t="s">
        <v>9</v>
      </c>
      <c r="I86" s="38">
        <f>IF(H86="M",0,IF(H86="I",2,IF(H86="B",4,IF(H86="E",5))))</f>
        <v>4</v>
      </c>
      <c r="J86" s="38" t="s">
        <v>9</v>
      </c>
      <c r="K86" s="38">
        <f>IF(J86="M",0,IF(J86="I",2,IF(J86="B",4,IF(J86="E",5))))</f>
        <v>4</v>
      </c>
      <c r="L86" s="38" t="s">
        <v>10</v>
      </c>
      <c r="M86" s="38">
        <f>IF(L86="M",0,IF(L86="I",2,IF(L86="B",4,IF(L86="E",5))))</f>
        <v>5</v>
      </c>
      <c r="N86" s="38" t="s">
        <v>10</v>
      </c>
      <c r="O86" s="38">
        <f>IF(N86="M",0,IF(N86="I",2,IF(N86="B",4,IF(N86="E",5))))</f>
        <v>5</v>
      </c>
      <c r="P86" s="38" t="s">
        <v>10</v>
      </c>
      <c r="Q86" s="38">
        <f>IF(P86="M",0,IF(P86="I",2,IF(P86="B",4,IF(P86="E",5))))</f>
        <v>5</v>
      </c>
      <c r="R86" s="38" t="s">
        <v>10</v>
      </c>
      <c r="S86" s="38">
        <f>IF(R86="M",0,IF(R86="I",2,IF(R86="B",4,IF(R86="E",5))))</f>
        <v>5</v>
      </c>
      <c r="T86" s="38" t="s">
        <v>10</v>
      </c>
      <c r="U86" s="38">
        <f>IF(T86="M",0,IF(T86="I",2,IF(T86="B",4,IF(T86="E",5))))</f>
        <v>5</v>
      </c>
      <c r="V86" s="38" t="s">
        <v>9</v>
      </c>
      <c r="W86" s="38">
        <f>IF(V86="M",0,IF(V86="I",2,IF(V86="B",4,IF(V86="E",5))))</f>
        <v>4</v>
      </c>
      <c r="X86" s="38" t="s">
        <v>9</v>
      </c>
      <c r="Y86" s="38">
        <f>IF(X86="M",0,IF(X86="I",2,IF(X86="B",4,IF(X86="E",5))))</f>
        <v>4</v>
      </c>
      <c r="Z86" s="38" t="s">
        <v>9</v>
      </c>
      <c r="AA86" s="38">
        <f>IF(Z86="M",0,IF(Z86="I",2,IF(Z86="B",4,IF(Z86="E",5))))</f>
        <v>4</v>
      </c>
      <c r="AB86" s="38" t="s">
        <v>8</v>
      </c>
      <c r="AC86" s="38">
        <f>IF(AB86="M",0,IF(AB86="I",2,IF(AB86="B",4,IF(AB86="E",5))))</f>
        <v>2</v>
      </c>
      <c r="AD86" s="38" t="s">
        <v>9</v>
      </c>
      <c r="AE86" s="38">
        <f>IF(AD86="M",0,IF(AD86="I",2,IF(AD86="B",4,IF(AD86="E",5))))</f>
        <v>4</v>
      </c>
      <c r="AF86" s="38" t="s">
        <v>9</v>
      </c>
      <c r="AG86" s="38">
        <f>IF(AF86="M",0,IF(AF86="I",2,IF(AF86="B",4,IF(AF86="E",5))))</f>
        <v>4</v>
      </c>
      <c r="AH86" s="38" t="s">
        <v>9</v>
      </c>
      <c r="AI86" s="38">
        <f>IF(AH86="M",0,IF(AH86="I",2,IF(AH86="B",4,IF(AH86="E",5))))</f>
        <v>4</v>
      </c>
      <c r="AJ86" s="38" t="s">
        <v>8</v>
      </c>
      <c r="AK86" s="38">
        <f>IF(AJ86="M",0,IF(AJ86="I",2,IF(AJ86="B",4,IF(AJ86="E",5))))</f>
        <v>2</v>
      </c>
      <c r="AL86" s="38" t="s">
        <v>9</v>
      </c>
      <c r="AM86" s="38">
        <f>IF(AL86="M",0,IF(AL86="I",2,IF(AL86="B",4,IF(AL86="E",5))))</f>
        <v>4</v>
      </c>
      <c r="AN86" s="38" t="s">
        <v>9</v>
      </c>
      <c r="AO86" s="38">
        <f>IF(AN86="M",0,IF(AN86="I",2,IF(AN86="B",4,IF(AN86="E",5))))</f>
        <v>4</v>
      </c>
      <c r="AP86" s="38" t="s">
        <v>9</v>
      </c>
      <c r="AQ86" s="38">
        <f>IF(AP86="M",0,IF(AP86="I",2,IF(AP86="B",4,IF(AP86="E",5))))</f>
        <v>4</v>
      </c>
      <c r="AR86" s="38" t="s">
        <v>10</v>
      </c>
      <c r="AS86" s="38">
        <f>IF(AR86="M",0,IF(AR86="I",2,IF(AR86="B",4,IF(AR86="E",5))))</f>
        <v>5</v>
      </c>
      <c r="AT86" s="38" t="s">
        <v>10</v>
      </c>
      <c r="AU86" s="38">
        <f>IF(AT86="M",0,IF(AT86="I",2,IF(AT86="B",4,IF(AT86="E",5))))</f>
        <v>5</v>
      </c>
      <c r="AV86" s="38" t="s">
        <v>9</v>
      </c>
      <c r="AW86" s="38">
        <f>IF(AV86="M",0,IF(AV86="I",2,IF(AV86="B",4,IF(AV86="E",5))))</f>
        <v>4</v>
      </c>
      <c r="AX86" s="38" t="s">
        <v>9</v>
      </c>
      <c r="AY86" s="38">
        <f>IF(AX86="M",0,IF(AX86="I",2,IF(AX86="B",4,IF(AX86="E",5))))</f>
        <v>4</v>
      </c>
      <c r="AZ86" s="38" t="s">
        <v>9</v>
      </c>
      <c r="BA86" s="38">
        <f>IF(AZ86="M",0,IF(AZ86="I",2,IF(AZ86="B",4,IF(AZ86="E",5))))</f>
        <v>4</v>
      </c>
      <c r="BB86" s="38" t="s">
        <v>9</v>
      </c>
      <c r="BC86" s="38">
        <f>IF(BB86="M",0,IF(BB86="I",2,IF(BB86="B",4,IF(BB86="E",5))))</f>
        <v>4</v>
      </c>
      <c r="BD86" s="38" t="s">
        <v>10</v>
      </c>
      <c r="BE86" s="38">
        <f>IF(BD86="M",0,IF(BD86="I",2,IF(BD86="B",4,IF(BD86="E",5))))</f>
        <v>5</v>
      </c>
      <c r="BF86" s="38" t="s">
        <v>9</v>
      </c>
      <c r="BG86" s="38">
        <f>IF(BF86="M",0,IF(BF86="I",2,IF(BF86="B",4,IF(BF86="E",5))))</f>
        <v>4</v>
      </c>
      <c r="BH86" s="38" t="s">
        <v>9</v>
      </c>
      <c r="BI86" s="38">
        <f>IF(BH86="M",0,IF(BH86="I",2,IF(BH86="B",4,IF(BH86="E",5))))</f>
        <v>4</v>
      </c>
      <c r="BJ86" s="38" t="s">
        <v>9</v>
      </c>
      <c r="BK86" s="38">
        <f>IF(BJ86="M",0,IF(BJ86="I",2,IF(BJ86="B",4,IF(BJ86="E",5))))</f>
        <v>4</v>
      </c>
      <c r="BL86" s="38" t="s">
        <v>9</v>
      </c>
      <c r="BM86" s="38">
        <f>IF(BL86="M",0,IF(BL86="I",2,IF(BL86="B",4,IF(BL86="E",5))))</f>
        <v>4</v>
      </c>
      <c r="BN86" s="38" t="s">
        <v>9</v>
      </c>
      <c r="BO86" s="38">
        <f>IF(BN86="M",0,IF(BN86="I",2,IF(BN86="B",4,IF(BN86="E",5))))</f>
        <v>4</v>
      </c>
      <c r="BP86" s="38" t="s">
        <v>9</v>
      </c>
      <c r="BQ86" s="38">
        <f>IF(BP86="M",0,IF(BP86="I",2,IF(BP86="B",4,IF(BP86="E",5))))</f>
        <v>4</v>
      </c>
      <c r="BR86" s="38" t="s">
        <v>9</v>
      </c>
      <c r="BS86" s="38">
        <f>IF(BR86="M",0,IF(BR86="I",2,IF(BR86="B",4,IF(BR86="E",5))))</f>
        <v>4</v>
      </c>
      <c r="BT86" s="38" t="s">
        <v>9</v>
      </c>
      <c r="BU86" s="38">
        <f>IF(BT86="M",0,IF(BT86="I",2,IF(BT86="B",4,IF(BT86="E",5))))</f>
        <v>4</v>
      </c>
      <c r="BV86" s="38" t="s">
        <v>10</v>
      </c>
      <c r="BW86" s="38">
        <f>IF(BV86="M",0,IF(BV86="I",2,IF(BV86="B",4,IF(BV86="E",5))))</f>
        <v>5</v>
      </c>
      <c r="BX86" s="38" t="s">
        <v>10</v>
      </c>
      <c r="BY86" s="38">
        <f>IF(BX86="M",0,IF(BX86="I",2,IF(BX86="B",4,IF(BX86="E",5))))</f>
        <v>5</v>
      </c>
      <c r="BZ86" s="38" t="s">
        <v>7</v>
      </c>
      <c r="CA86" s="38">
        <f>IF(BZ86="M",0,IF(BZ86="I",2,IF(BZ86="B",4,IF(BZ86="E",5))))</f>
        <v>0</v>
      </c>
      <c r="CB86" s="38" t="s">
        <v>9</v>
      </c>
      <c r="CC86" s="38">
        <f>IF(CB86="M",0,IF(CB86="I",2,IF(CB86="B",4,IF(CB86="E",5))))</f>
        <v>4</v>
      </c>
      <c r="CD86" s="38" t="s">
        <v>9</v>
      </c>
      <c r="CE86" s="38">
        <f>IF(CD86="M",0,IF(CD86="I",2,IF(CD86="B",4,IF(CD86="E",5))))</f>
        <v>4</v>
      </c>
      <c r="CF86" s="38" t="s">
        <v>9</v>
      </c>
      <c r="CG86" s="38">
        <f>IF(CF86="M",0,IF(CF86="I",2,IF(CF86="B",4,IF(CF86="E",5))))</f>
        <v>4</v>
      </c>
      <c r="CH86" s="38" t="s">
        <v>9</v>
      </c>
      <c r="CI86" s="38">
        <f>IF(CH86="M",0,IF(CH86="I",2,IF(CH86="B",4,IF(CH86="E",5))))</f>
        <v>4</v>
      </c>
      <c r="CJ86" s="38" t="s">
        <v>8</v>
      </c>
      <c r="CK86" s="38">
        <f>IF(CJ86="M",0,IF(CJ86="I",2,IF(CJ86="B",4,IF(CJ86="E",5))))</f>
        <v>2</v>
      </c>
      <c r="CL86" s="38" t="s">
        <v>9</v>
      </c>
      <c r="CM86" s="38">
        <f>IF(CL86="M",0,IF(CL86="I",2,IF(CL86="B",4,IF(CL86="E",5))))</f>
        <v>4</v>
      </c>
      <c r="CN86" s="38" t="s">
        <v>9</v>
      </c>
      <c r="CO86" s="38">
        <f>IF(CN86="M",0,IF(CN86="I",2,IF(CN86="B",4,IF(CN86="E",5))))</f>
        <v>4</v>
      </c>
      <c r="CP86" s="38" t="s">
        <v>9</v>
      </c>
      <c r="CQ86" s="38">
        <f>IF(CP86="M",0,IF(CP86="I",2,IF(CP86="B",4,IF(CP86="E",5))))</f>
        <v>4</v>
      </c>
      <c r="CR86" s="38" t="s">
        <v>9</v>
      </c>
      <c r="CS86" s="38">
        <f>IF(CR86="M",0,IF(CR86="I",2,IF(CR86="B",4,IF(CR86="E",5))))</f>
        <v>4</v>
      </c>
      <c r="CT86" s="38" t="s">
        <v>9</v>
      </c>
      <c r="CU86" s="38">
        <f>IF(CT86="M",0,IF(CT86="I",2,IF(CT86="B",4,IF(CT86="E",5))))</f>
        <v>4</v>
      </c>
      <c r="CV86" s="38" t="s">
        <v>9</v>
      </c>
      <c r="CW86" s="38">
        <f>IF(CV86="M",0,IF(CV86="I",2,IF(CV86="B",4,IF(CV86="E",5))))</f>
        <v>4</v>
      </c>
      <c r="CX86" s="38" t="s">
        <v>9</v>
      </c>
      <c r="CY86" s="38">
        <f>IF(CX86="M",0,IF(CX86="I",2,IF(CX86="B",4,IF(CX86="E",5))))</f>
        <v>4</v>
      </c>
      <c r="CZ86" s="38" t="s">
        <v>10</v>
      </c>
      <c r="DA86" s="38">
        <f>IF(CZ86="M",0,IF(CZ86="I",2,IF(CZ86="B",4,IF(CZ86="E",5))))</f>
        <v>5</v>
      </c>
      <c r="DB86" s="38" t="s">
        <v>9</v>
      </c>
      <c r="DC86" s="38">
        <f>IF(DB86="M",0,IF(DB86="I",2,IF(DB86="B",4,IF(DB86="E",5))))</f>
        <v>4</v>
      </c>
      <c r="DD86" s="38" t="s">
        <v>8</v>
      </c>
      <c r="DE86" s="38">
        <f>IF(DD86="M",0,IF(DD86="I",2,IF(DD86="B",4,IF(DD86="E",5))))</f>
        <v>2</v>
      </c>
      <c r="DF86" s="38" t="s">
        <v>10</v>
      </c>
      <c r="DG86" s="38">
        <f>IF(DF86="M",0,IF(DF86="I",2,IF(DF86="B",4,IF(DF86="E",5))))</f>
        <v>5</v>
      </c>
      <c r="DH86" s="38" t="s">
        <v>9</v>
      </c>
      <c r="DI86" s="38">
        <f>IF(DH86="M",0,IF(DH86="I",2,IF(DH86="B",4,IF(DH86="E",5))))</f>
        <v>4</v>
      </c>
      <c r="DJ86" s="38" t="s">
        <v>9</v>
      </c>
      <c r="DK86" s="38">
        <f>IF(DJ86="M",0,IF(DJ86="I",2,IF(DJ86="B",4,IF(DJ86="E",5))))</f>
        <v>4</v>
      </c>
      <c r="DL86" s="38" t="s">
        <v>9</v>
      </c>
      <c r="DM86" s="38">
        <f>IF(DL86="M",0,IF(DL86="I",2,IF(DL86="B",4,IF(DL86="E",5))))</f>
        <v>4</v>
      </c>
      <c r="DN86" s="38" t="s">
        <v>9</v>
      </c>
      <c r="DO86" s="38">
        <f>IF(DN86="M",0,IF(DN86="I",2,IF(DN86="B",4,IF(DN86="E",5))))</f>
        <v>4</v>
      </c>
      <c r="DP86" s="38" t="s">
        <v>9</v>
      </c>
      <c r="DQ86" s="38">
        <f>IF(DP86="M",0,IF(DP86="I",2,IF(DP86="B",4,IF(DP86="E",5))))</f>
        <v>4</v>
      </c>
      <c r="DR86" s="38" t="s">
        <v>7</v>
      </c>
      <c r="DS86" s="38">
        <f>IF(DR86="M",0,IF(DR86="I",2,IF(DR86="B",4,IF(DR86="E",5))))</f>
        <v>0</v>
      </c>
      <c r="DT86" s="38" t="s">
        <v>9</v>
      </c>
      <c r="DU86" s="38">
        <f>IF(DT86="M",0,IF(DT86="I",2,IF(DT86="B",4,IF(DT86="E",5))))</f>
        <v>4</v>
      </c>
      <c r="DV86" s="38" t="s">
        <v>7</v>
      </c>
      <c r="DW86" s="38">
        <f>IF(DV86="M",0,IF(DV86="I",2,IF(DV86="B",4,IF(DV86="E",5))))</f>
        <v>0</v>
      </c>
      <c r="DX86" s="38" t="s">
        <v>7</v>
      </c>
      <c r="DY86" s="38">
        <f>IF(DX86="M",0,IF(DX86="I",2,IF(DX86="B",4,IF(DX86="E",5))))</f>
        <v>0</v>
      </c>
      <c r="DZ86" s="38" t="s">
        <v>9</v>
      </c>
      <c r="EA86" s="38">
        <f>IF(DZ86="M",0,IF(DZ86="I",2,IF(DZ86="B",4,IF(DZ86="E",5))))</f>
        <v>4</v>
      </c>
      <c r="EB86" s="38" t="s">
        <v>8</v>
      </c>
      <c r="EC86" s="38">
        <f>IF(EB86="M",0,IF(EB86="I",2,IF(EB86="B",4,IF(EB86="E",5))))</f>
        <v>2</v>
      </c>
      <c r="ED86" s="38" t="s">
        <v>9</v>
      </c>
      <c r="EE86" s="38">
        <f>IF(ED86="M",0,IF(ED86="I",2,IF(ED86="B",4,IF(ED86="E",5))))</f>
        <v>4</v>
      </c>
      <c r="EF86" s="38" t="s">
        <v>9</v>
      </c>
      <c r="EG86" s="38">
        <f>IF(EF86="M",0,IF(EF86="I",2,IF(EF86="B",4,IF(EF86="E",5))))</f>
        <v>4</v>
      </c>
      <c r="EH86" s="38" t="s">
        <v>9</v>
      </c>
      <c r="EI86" s="38">
        <f>IF(EH86="M",0,IF(EH86="I",2,IF(EH86="B",4,IF(EH86="E",5))))</f>
        <v>4</v>
      </c>
      <c r="EJ86" s="38" t="s">
        <v>7</v>
      </c>
      <c r="EK86" s="38">
        <f>IF(EJ86="M",0,IF(EJ86="I",2,IF(EJ86="B",4,IF(EJ86="E",5))))</f>
        <v>0</v>
      </c>
      <c r="EL86" s="38" t="s">
        <v>9</v>
      </c>
      <c r="EM86" s="38">
        <f>IF(EL86="M",0,IF(EL86="I",2,IF(EL86="B",4,IF(EL86="E",5))))</f>
        <v>4</v>
      </c>
      <c r="EN86" s="38" t="s">
        <v>7</v>
      </c>
      <c r="EO86" s="38">
        <f>IF(EN86="M",0,IF(EN86="I",2,IF(EN86="B",4,IF(EN86="E",5))))</f>
        <v>0</v>
      </c>
      <c r="EP86" s="38" t="s">
        <v>9</v>
      </c>
      <c r="EQ86" s="38">
        <f>IF(EP86="M",0,IF(EP86="I",2,IF(EP86="B",4,IF(EP86="E",5))))</f>
        <v>4</v>
      </c>
      <c r="ER86" s="98">
        <f>+SUM(F86:EQ86)</f>
        <v>263</v>
      </c>
      <c r="ES86" s="52">
        <f>+ER86/$EV$1</f>
        <v>0.74084507042253522</v>
      </c>
      <c r="ET86" s="38" t="str">
        <f>IF(ES86&gt;60%,"Autonome","Non Autonome")</f>
        <v>Autonome</v>
      </c>
      <c r="EU86" s="5"/>
    </row>
    <row r="87" spans="1:151" ht="15.75" thickBot="1" x14ac:dyDescent="0.3">
      <c r="A87" s="35" t="s">
        <v>30</v>
      </c>
      <c r="B87" s="35" t="s">
        <v>113</v>
      </c>
      <c r="C87" s="35" t="s">
        <v>245</v>
      </c>
      <c r="D87" s="96">
        <v>43312</v>
      </c>
      <c r="E87" s="35" t="s">
        <v>33</v>
      </c>
      <c r="F87" s="38" t="s">
        <v>7</v>
      </c>
      <c r="G87" s="38">
        <f>IF(F87="M",0,IF(F87="I",2,IF(F87="B",4,IF(F87="E",5))))</f>
        <v>0</v>
      </c>
      <c r="H87" s="38" t="s">
        <v>7</v>
      </c>
      <c r="I87" s="38">
        <f>IF(H87="M",0,IF(H87="I",2,IF(H87="B",4,IF(H87="E",5))))</f>
        <v>0</v>
      </c>
      <c r="J87" s="38" t="s">
        <v>8</v>
      </c>
      <c r="K87" s="38">
        <f>IF(J87="M",0,IF(J87="I",2,IF(J87="B",4,IF(J87="E",5))))</f>
        <v>2</v>
      </c>
      <c r="L87" s="38" t="s">
        <v>9</v>
      </c>
      <c r="M87" s="38">
        <f>IF(L87="M",0,IF(L87="I",2,IF(L87="B",4,IF(L87="E",5))))</f>
        <v>4</v>
      </c>
      <c r="N87" s="38" t="s">
        <v>9</v>
      </c>
      <c r="O87" s="38">
        <f>IF(N87="M",0,IF(N87="I",2,IF(N87="B",4,IF(N87="E",5))))</f>
        <v>4</v>
      </c>
      <c r="P87" s="38" t="s">
        <v>9</v>
      </c>
      <c r="Q87" s="38">
        <f>IF(P87="M",0,IF(P87="I",2,IF(P87="B",4,IF(P87="E",5))))</f>
        <v>4</v>
      </c>
      <c r="R87" s="38" t="s">
        <v>8</v>
      </c>
      <c r="S87" s="38">
        <f>IF(R87="M",0,IF(R87="I",2,IF(R87="B",4,IF(R87="E",5))))</f>
        <v>2</v>
      </c>
      <c r="T87" s="38" t="s">
        <v>9</v>
      </c>
      <c r="U87" s="38">
        <f>IF(T87="M",0,IF(T87="I",2,IF(T87="B",4,IF(T87="E",5))))</f>
        <v>4</v>
      </c>
      <c r="V87" s="38" t="s">
        <v>9</v>
      </c>
      <c r="W87" s="38">
        <f>IF(V87="M",0,IF(V87="I",2,IF(V87="B",4,IF(V87="E",5))))</f>
        <v>4</v>
      </c>
      <c r="X87" s="38" t="s">
        <v>9</v>
      </c>
      <c r="Y87" s="38">
        <f>IF(X87="M",0,IF(X87="I",2,IF(X87="B",4,IF(X87="E",5))))</f>
        <v>4</v>
      </c>
      <c r="Z87" s="38" t="s">
        <v>8</v>
      </c>
      <c r="AA87" s="38">
        <f>IF(Z87="M",0,IF(Z87="I",2,IF(Z87="B",4,IF(Z87="E",5))))</f>
        <v>2</v>
      </c>
      <c r="AB87" s="38" t="s">
        <v>7</v>
      </c>
      <c r="AC87" s="38">
        <f>IF(AB87="M",0,IF(AB87="I",2,IF(AB87="B",4,IF(AB87="E",5))))</f>
        <v>0</v>
      </c>
      <c r="AD87" s="38" t="s">
        <v>9</v>
      </c>
      <c r="AE87" s="38">
        <f>IF(AD87="M",0,IF(AD87="I",2,IF(AD87="B",4,IF(AD87="E",5))))</f>
        <v>4</v>
      </c>
      <c r="AF87" s="38" t="s">
        <v>9</v>
      </c>
      <c r="AG87" s="38">
        <f>IF(AF87="M",0,IF(AF87="I",2,IF(AF87="B",4,IF(AF87="E",5))))</f>
        <v>4</v>
      </c>
      <c r="AH87" s="38" t="s">
        <v>9</v>
      </c>
      <c r="AI87" s="38">
        <f>IF(AH87="M",0,IF(AH87="I",2,IF(AH87="B",4,IF(AH87="E",5))))</f>
        <v>4</v>
      </c>
      <c r="AJ87" s="38" t="s">
        <v>9</v>
      </c>
      <c r="AK87" s="38">
        <f>IF(AJ87="M",0,IF(AJ87="I",2,IF(AJ87="B",4,IF(AJ87="E",5))))</f>
        <v>4</v>
      </c>
      <c r="AL87" s="38" t="s">
        <v>9</v>
      </c>
      <c r="AM87" s="38">
        <f>IF(AL87="M",0,IF(AL87="I",2,IF(AL87="B",4,IF(AL87="E",5))))</f>
        <v>4</v>
      </c>
      <c r="AN87" s="38" t="s">
        <v>9</v>
      </c>
      <c r="AO87" s="38">
        <f>IF(AN87="M",0,IF(AN87="I",2,IF(AN87="B",4,IF(AN87="E",5))))</f>
        <v>4</v>
      </c>
      <c r="AP87" s="38" t="s">
        <v>9</v>
      </c>
      <c r="AQ87" s="38">
        <f>IF(AP87="M",0,IF(AP87="I",2,IF(AP87="B",4,IF(AP87="E",5))))</f>
        <v>4</v>
      </c>
      <c r="AR87" s="38" t="s">
        <v>8</v>
      </c>
      <c r="AS87" s="38">
        <f>IF(AR87="M",0,IF(AR87="I",2,IF(AR87="B",4,IF(AR87="E",5))))</f>
        <v>2</v>
      </c>
      <c r="AT87" s="38" t="s">
        <v>8</v>
      </c>
      <c r="AU87" s="38">
        <f>IF(AT87="M",0,IF(AT87="I",2,IF(AT87="B",4,IF(AT87="E",5))))</f>
        <v>2</v>
      </c>
      <c r="AV87" s="38" t="s">
        <v>9</v>
      </c>
      <c r="AW87" s="38">
        <f>IF(AV87="M",0,IF(AV87="I",2,IF(AV87="B",4,IF(AV87="E",5))))</f>
        <v>4</v>
      </c>
      <c r="AX87" s="38" t="s">
        <v>8</v>
      </c>
      <c r="AY87" s="38">
        <f>IF(AX87="M",0,IF(AX87="I",2,IF(AX87="B",4,IF(AX87="E",5))))</f>
        <v>2</v>
      </c>
      <c r="AZ87" s="38" t="s">
        <v>8</v>
      </c>
      <c r="BA87" s="38">
        <f>IF(AZ87="M",0,IF(AZ87="I",2,IF(AZ87="B",4,IF(AZ87="E",5))))</f>
        <v>2</v>
      </c>
      <c r="BB87" s="38" t="s">
        <v>9</v>
      </c>
      <c r="BC87" s="38">
        <f>IF(BB87="M",0,IF(BB87="I",2,IF(BB87="B",4,IF(BB87="E",5))))</f>
        <v>4</v>
      </c>
      <c r="BD87" s="38" t="s">
        <v>9</v>
      </c>
      <c r="BE87" s="38">
        <f>IF(BD87="M",0,IF(BD87="I",2,IF(BD87="B",4,IF(BD87="E",5))))</f>
        <v>4</v>
      </c>
      <c r="BF87" s="38" t="s">
        <v>9</v>
      </c>
      <c r="BG87" s="38">
        <f>IF(BF87="M",0,IF(BF87="I",2,IF(BF87="B",4,IF(BF87="E",5))))</f>
        <v>4</v>
      </c>
      <c r="BH87" s="38" t="s">
        <v>9</v>
      </c>
      <c r="BI87" s="38">
        <f>IF(BH87="M",0,IF(BH87="I",2,IF(BH87="B",4,IF(BH87="E",5))))</f>
        <v>4</v>
      </c>
      <c r="BJ87" s="38" t="s">
        <v>9</v>
      </c>
      <c r="BK87" s="38">
        <f>IF(BJ87="M",0,IF(BJ87="I",2,IF(BJ87="B",4,IF(BJ87="E",5))))</f>
        <v>4</v>
      </c>
      <c r="BL87" s="38" t="s">
        <v>8</v>
      </c>
      <c r="BM87" s="38">
        <f>IF(BL87="M",0,IF(BL87="I",2,IF(BL87="B",4,IF(BL87="E",5))))</f>
        <v>2</v>
      </c>
      <c r="BN87" s="38" t="s">
        <v>9</v>
      </c>
      <c r="BO87" s="38">
        <f>IF(BN87="M",0,IF(BN87="I",2,IF(BN87="B",4,IF(BN87="E",5))))</f>
        <v>4</v>
      </c>
      <c r="BP87" s="38" t="s">
        <v>9</v>
      </c>
      <c r="BQ87" s="38">
        <f>IF(BP87="M",0,IF(BP87="I",2,IF(BP87="B",4,IF(BP87="E",5))))</f>
        <v>4</v>
      </c>
      <c r="BR87" s="38" t="s">
        <v>9</v>
      </c>
      <c r="BS87" s="38">
        <f>IF(BR87="M",0,IF(BR87="I",2,IF(BR87="B",4,IF(BR87="E",5))))</f>
        <v>4</v>
      </c>
      <c r="BT87" s="38" t="s">
        <v>9</v>
      </c>
      <c r="BU87" s="38">
        <f>IF(BT87="M",0,IF(BT87="I",2,IF(BT87="B",4,IF(BT87="E",5))))</f>
        <v>4</v>
      </c>
      <c r="BV87" s="38" t="s">
        <v>8</v>
      </c>
      <c r="BW87" s="38">
        <f>IF(BV87="M",0,IF(BV87="I",2,IF(BV87="B",4,IF(BV87="E",5))))</f>
        <v>2</v>
      </c>
      <c r="BX87" s="38" t="s">
        <v>9</v>
      </c>
      <c r="BY87" s="38">
        <f>IF(BX87="M",0,IF(BX87="I",2,IF(BX87="B",4,IF(BX87="E",5))))</f>
        <v>4</v>
      </c>
      <c r="BZ87" s="38" t="s">
        <v>9</v>
      </c>
      <c r="CA87" s="38">
        <f>IF(BZ87="M",0,IF(BZ87="I",2,IF(BZ87="B",4,IF(BZ87="E",5))))</f>
        <v>4</v>
      </c>
      <c r="CB87" s="38" t="s">
        <v>9</v>
      </c>
      <c r="CC87" s="38">
        <f>IF(CB87="M",0,IF(CB87="I",2,IF(CB87="B",4,IF(CB87="E",5))))</f>
        <v>4</v>
      </c>
      <c r="CD87" s="38" t="s">
        <v>9</v>
      </c>
      <c r="CE87" s="38">
        <f>IF(CD87="M",0,IF(CD87="I",2,IF(CD87="B",4,IF(CD87="E",5))))</f>
        <v>4</v>
      </c>
      <c r="CF87" s="38" t="s">
        <v>9</v>
      </c>
      <c r="CG87" s="38">
        <f>IF(CF87="M",0,IF(CF87="I",2,IF(CF87="B",4,IF(CF87="E",5))))</f>
        <v>4</v>
      </c>
      <c r="CH87" s="38" t="s">
        <v>9</v>
      </c>
      <c r="CI87" s="38">
        <f>IF(CH87="M",0,IF(CH87="I",2,IF(CH87="B",4,IF(CH87="E",5))))</f>
        <v>4</v>
      </c>
      <c r="CJ87" s="38" t="s">
        <v>7</v>
      </c>
      <c r="CK87" s="38">
        <f>IF(CJ87="M",0,IF(CJ87="I",2,IF(CJ87="B",4,IF(CJ87="E",5))))</f>
        <v>0</v>
      </c>
      <c r="CL87" s="38" t="s">
        <v>9</v>
      </c>
      <c r="CM87" s="38">
        <f>IF(CL87="M",0,IF(CL87="I",2,IF(CL87="B",4,IF(CL87="E",5))))</f>
        <v>4</v>
      </c>
      <c r="CN87" s="38" t="s">
        <v>9</v>
      </c>
      <c r="CO87" s="38">
        <f>IF(CN87="M",0,IF(CN87="I",2,IF(CN87="B",4,IF(CN87="E",5))))</f>
        <v>4</v>
      </c>
      <c r="CP87" s="38" t="s">
        <v>9</v>
      </c>
      <c r="CQ87" s="38">
        <f>IF(CP87="M",0,IF(CP87="I",2,IF(CP87="B",4,IF(CP87="E",5))))</f>
        <v>4</v>
      </c>
      <c r="CR87" s="38" t="s">
        <v>9</v>
      </c>
      <c r="CS87" s="38">
        <f>IF(CR87="M",0,IF(CR87="I",2,IF(CR87="B",4,IF(CR87="E",5))))</f>
        <v>4</v>
      </c>
      <c r="CT87" s="38" t="s">
        <v>9</v>
      </c>
      <c r="CU87" s="38">
        <f>IF(CT87="M",0,IF(CT87="I",2,IF(CT87="B",4,IF(CT87="E",5))))</f>
        <v>4</v>
      </c>
      <c r="CV87" s="38" t="s">
        <v>9</v>
      </c>
      <c r="CW87" s="38">
        <f>IF(CV87="M",0,IF(CV87="I",2,IF(CV87="B",4,IF(CV87="E",5))))</f>
        <v>4</v>
      </c>
      <c r="CX87" s="38" t="s">
        <v>9</v>
      </c>
      <c r="CY87" s="38">
        <f>IF(CX87="M",0,IF(CX87="I",2,IF(CX87="B",4,IF(CX87="E",5))))</f>
        <v>4</v>
      </c>
      <c r="CZ87" s="38" t="s">
        <v>9</v>
      </c>
      <c r="DA87" s="38">
        <f>IF(CZ87="M",0,IF(CZ87="I",2,IF(CZ87="B",4,IF(CZ87="E",5))))</f>
        <v>4</v>
      </c>
      <c r="DB87" s="38" t="s">
        <v>8</v>
      </c>
      <c r="DC87" s="38">
        <f>IF(DB87="M",0,IF(DB87="I",2,IF(DB87="B",4,IF(DB87="E",5))))</f>
        <v>2</v>
      </c>
      <c r="DD87" s="38" t="s">
        <v>8</v>
      </c>
      <c r="DE87" s="38">
        <f>IF(DD87="M",0,IF(DD87="I",2,IF(DD87="B",4,IF(DD87="E",5))))</f>
        <v>2</v>
      </c>
      <c r="DF87" s="38" t="s">
        <v>8</v>
      </c>
      <c r="DG87" s="38">
        <f>IF(DF87="M",0,IF(DF87="I",2,IF(DF87="B",4,IF(DF87="E",5))))</f>
        <v>2</v>
      </c>
      <c r="DH87" s="38" t="s">
        <v>8</v>
      </c>
      <c r="DI87" s="38">
        <f>IF(DH87="M",0,IF(DH87="I",2,IF(DH87="B",4,IF(DH87="E",5))))</f>
        <v>2</v>
      </c>
      <c r="DJ87" s="38" t="s">
        <v>8</v>
      </c>
      <c r="DK87" s="38">
        <f>IF(DJ87="M",0,IF(DJ87="I",2,IF(DJ87="B",4,IF(DJ87="E",5))))</f>
        <v>2</v>
      </c>
      <c r="DL87" s="38" t="s">
        <v>9</v>
      </c>
      <c r="DM87" s="38">
        <f>IF(DL87="M",0,IF(DL87="I",2,IF(DL87="B",4,IF(DL87="E",5))))</f>
        <v>4</v>
      </c>
      <c r="DN87" s="38" t="s">
        <v>9</v>
      </c>
      <c r="DO87" s="38">
        <f>IF(DN87="M",0,IF(DN87="I",2,IF(DN87="B",4,IF(DN87="E",5))))</f>
        <v>4</v>
      </c>
      <c r="DP87" s="38" t="s">
        <v>7</v>
      </c>
      <c r="DQ87" s="38">
        <f>IF(DP87="M",0,IF(DP87="I",2,IF(DP87="B",4,IF(DP87="E",5))))</f>
        <v>0</v>
      </c>
      <c r="DR87" s="38" t="s">
        <v>8</v>
      </c>
      <c r="DS87" s="38">
        <f>IF(DR87="M",0,IF(DR87="I",2,IF(DR87="B",4,IF(DR87="E",5))))</f>
        <v>2</v>
      </c>
      <c r="DT87" s="38" t="s">
        <v>8</v>
      </c>
      <c r="DU87" s="38">
        <f>IF(DT87="M",0,IF(DT87="I",2,IF(DT87="B",4,IF(DT87="E",5))))</f>
        <v>2</v>
      </c>
      <c r="DV87" s="38" t="s">
        <v>7</v>
      </c>
      <c r="DW87" s="38">
        <f>IF(DV87="M",0,IF(DV87="I",2,IF(DV87="B",4,IF(DV87="E",5))))</f>
        <v>0</v>
      </c>
      <c r="DX87" s="38" t="s">
        <v>9</v>
      </c>
      <c r="DY87" s="38">
        <f>IF(DX87="M",0,IF(DX87="I",2,IF(DX87="B",4,IF(DX87="E",5))))</f>
        <v>4</v>
      </c>
      <c r="DZ87" s="38" t="s">
        <v>9</v>
      </c>
      <c r="EA87" s="38">
        <f>IF(DZ87="M",0,IF(DZ87="I",2,IF(DZ87="B",4,IF(DZ87="E",5))))</f>
        <v>4</v>
      </c>
      <c r="EB87" s="38" t="s">
        <v>7</v>
      </c>
      <c r="EC87" s="38">
        <f>IF(EB87="M",0,IF(EB87="I",2,IF(EB87="B",4,IF(EB87="E",5))))</f>
        <v>0</v>
      </c>
      <c r="ED87" s="38" t="s">
        <v>9</v>
      </c>
      <c r="EE87" s="38">
        <f>IF(ED87="M",0,IF(ED87="I",2,IF(ED87="B",4,IF(ED87="E",5))))</f>
        <v>4</v>
      </c>
      <c r="EF87" s="38" t="s">
        <v>9</v>
      </c>
      <c r="EG87" s="38">
        <f>IF(EF87="M",0,IF(EF87="I",2,IF(EF87="B",4,IF(EF87="E",5))))</f>
        <v>4</v>
      </c>
      <c r="EH87" s="38" t="s">
        <v>9</v>
      </c>
      <c r="EI87" s="38">
        <f>IF(EH87="M",0,IF(EH87="I",2,IF(EH87="B",4,IF(EH87="E",5))))</f>
        <v>4</v>
      </c>
      <c r="EJ87" s="38" t="s">
        <v>7</v>
      </c>
      <c r="EK87" s="38">
        <f>IF(EJ87="M",0,IF(EJ87="I",2,IF(EJ87="B",4,IF(EJ87="E",5))))</f>
        <v>0</v>
      </c>
      <c r="EL87" s="38" t="s">
        <v>9</v>
      </c>
      <c r="EM87" s="38">
        <f>IF(EL87="M",0,IF(EL87="I",2,IF(EL87="B",4,IF(EL87="E",5))))</f>
        <v>4</v>
      </c>
      <c r="EN87" s="38" t="s">
        <v>7</v>
      </c>
      <c r="EO87" s="38">
        <f>IF(EN87="M",0,IF(EN87="I",2,IF(EN87="B",4,IF(EN87="E",5))))</f>
        <v>0</v>
      </c>
      <c r="EP87" s="38" t="s">
        <v>9</v>
      </c>
      <c r="EQ87" s="38">
        <f>IF(EP87="M",0,IF(EP87="I",2,IF(EP87="B",4,IF(EP87="E",5))))</f>
        <v>4</v>
      </c>
      <c r="ER87" s="98">
        <f>+SUM(F87:EQ87)</f>
        <v>216</v>
      </c>
      <c r="ES87" s="52">
        <f>+ER87/$EV$1</f>
        <v>0.60845070422535208</v>
      </c>
      <c r="ET87" s="38" t="str">
        <f>IF(ES87&gt;60%,"Autonome","Non Autonome")</f>
        <v>Autonome</v>
      </c>
      <c r="EU87" s="5"/>
    </row>
    <row r="88" spans="1:151" ht="15.75" thickBot="1" x14ac:dyDescent="0.3">
      <c r="A88" s="35" t="s">
        <v>30</v>
      </c>
      <c r="B88" s="35" t="s">
        <v>226</v>
      </c>
      <c r="C88" s="35" t="s">
        <v>246</v>
      </c>
      <c r="D88" s="96">
        <v>43312</v>
      </c>
      <c r="E88" s="35" t="s">
        <v>33</v>
      </c>
      <c r="F88" s="38" t="s">
        <v>9</v>
      </c>
      <c r="G88" s="38">
        <f>IF(F88="M",0,IF(F88="I",2,IF(F88="B",4,IF(F88="E",5))))</f>
        <v>4</v>
      </c>
      <c r="H88" s="38" t="s">
        <v>7</v>
      </c>
      <c r="I88" s="38">
        <f>IF(H88="M",0,IF(H88="I",2,IF(H88="B",4,IF(H88="E",5))))</f>
        <v>0</v>
      </c>
      <c r="J88" s="38" t="s">
        <v>8</v>
      </c>
      <c r="K88" s="38">
        <f>IF(J88="M",0,IF(J88="I",2,IF(J88="B",4,IF(J88="E",5))))</f>
        <v>2</v>
      </c>
      <c r="L88" s="38" t="s">
        <v>8</v>
      </c>
      <c r="M88" s="38">
        <f>IF(L88="M",0,IF(L88="I",2,IF(L88="B",4,IF(L88="E",5))))</f>
        <v>2</v>
      </c>
      <c r="N88" s="38" t="s">
        <v>9</v>
      </c>
      <c r="O88" s="38">
        <f>IF(N88="M",0,IF(N88="I",2,IF(N88="B",4,IF(N88="E",5))))</f>
        <v>4</v>
      </c>
      <c r="P88" s="38" t="s">
        <v>9</v>
      </c>
      <c r="Q88" s="38">
        <f>IF(P88="M",0,IF(P88="I",2,IF(P88="B",4,IF(P88="E",5))))</f>
        <v>4</v>
      </c>
      <c r="R88" s="38" t="s">
        <v>8</v>
      </c>
      <c r="S88" s="38">
        <f>IF(R88="M",0,IF(R88="I",2,IF(R88="B",4,IF(R88="E",5))))</f>
        <v>2</v>
      </c>
      <c r="T88" s="38" t="s">
        <v>9</v>
      </c>
      <c r="U88" s="38">
        <f>IF(T88="M",0,IF(T88="I",2,IF(T88="B",4,IF(T88="E",5))))</f>
        <v>4</v>
      </c>
      <c r="V88" s="38" t="s">
        <v>9</v>
      </c>
      <c r="W88" s="38">
        <f>IF(V88="M",0,IF(V88="I",2,IF(V88="B",4,IF(V88="E",5))))</f>
        <v>4</v>
      </c>
      <c r="X88" s="38" t="s">
        <v>9</v>
      </c>
      <c r="Y88" s="38">
        <f>IF(X88="M",0,IF(X88="I",2,IF(X88="B",4,IF(X88="E",5))))</f>
        <v>4</v>
      </c>
      <c r="Z88" s="38" t="s">
        <v>8</v>
      </c>
      <c r="AA88" s="38">
        <f>IF(Z88="M",0,IF(Z88="I",2,IF(Z88="B",4,IF(Z88="E",5))))</f>
        <v>2</v>
      </c>
      <c r="AB88" s="38" t="s">
        <v>7</v>
      </c>
      <c r="AC88" s="38">
        <f>IF(AB88="M",0,IF(AB88="I",2,IF(AB88="B",4,IF(AB88="E",5))))</f>
        <v>0</v>
      </c>
      <c r="AD88" s="38" t="s">
        <v>9</v>
      </c>
      <c r="AE88" s="38">
        <f>IF(AD88="M",0,IF(AD88="I",2,IF(AD88="B",4,IF(AD88="E",5))))</f>
        <v>4</v>
      </c>
      <c r="AF88" s="38" t="s">
        <v>9</v>
      </c>
      <c r="AG88" s="38">
        <f>IF(AF88="M",0,IF(AF88="I",2,IF(AF88="B",4,IF(AF88="E",5))))</f>
        <v>4</v>
      </c>
      <c r="AH88" s="38" t="s">
        <v>9</v>
      </c>
      <c r="AI88" s="38">
        <f>IF(AH88="M",0,IF(AH88="I",2,IF(AH88="B",4,IF(AH88="E",5))))</f>
        <v>4</v>
      </c>
      <c r="AJ88" s="38" t="s">
        <v>9</v>
      </c>
      <c r="AK88" s="38">
        <f>IF(AJ88="M",0,IF(AJ88="I",2,IF(AJ88="B",4,IF(AJ88="E",5))))</f>
        <v>4</v>
      </c>
      <c r="AL88" s="38" t="s">
        <v>8</v>
      </c>
      <c r="AM88" s="38">
        <f>IF(AL88="M",0,IF(AL88="I",2,IF(AL88="B",4,IF(AL88="E",5))))</f>
        <v>2</v>
      </c>
      <c r="AN88" s="38" t="s">
        <v>9</v>
      </c>
      <c r="AO88" s="38">
        <f>IF(AN88="M",0,IF(AN88="I",2,IF(AN88="B",4,IF(AN88="E",5))))</f>
        <v>4</v>
      </c>
      <c r="AP88" s="38" t="s">
        <v>9</v>
      </c>
      <c r="AQ88" s="38">
        <f>IF(AP88="M",0,IF(AP88="I",2,IF(AP88="B",4,IF(AP88="E",5))))</f>
        <v>4</v>
      </c>
      <c r="AR88" s="38" t="s">
        <v>9</v>
      </c>
      <c r="AS88" s="38">
        <f>IF(AR88="M",0,IF(AR88="I",2,IF(AR88="B",4,IF(AR88="E",5))))</f>
        <v>4</v>
      </c>
      <c r="AT88" s="38" t="s">
        <v>9</v>
      </c>
      <c r="AU88" s="38">
        <f>IF(AT88="M",0,IF(AT88="I",2,IF(AT88="B",4,IF(AT88="E",5))))</f>
        <v>4</v>
      </c>
      <c r="AV88" s="38" t="s">
        <v>9</v>
      </c>
      <c r="AW88" s="38">
        <f>IF(AV88="M",0,IF(AV88="I",2,IF(AV88="B",4,IF(AV88="E",5))))</f>
        <v>4</v>
      </c>
      <c r="AX88" s="38" t="s">
        <v>8</v>
      </c>
      <c r="AY88" s="38">
        <f>IF(AX88="M",0,IF(AX88="I",2,IF(AX88="B",4,IF(AX88="E",5))))</f>
        <v>2</v>
      </c>
      <c r="AZ88" s="38" t="s">
        <v>7</v>
      </c>
      <c r="BA88" s="38">
        <f>IF(AZ88="M",0,IF(AZ88="I",2,IF(AZ88="B",4,IF(AZ88="E",5))))</f>
        <v>0</v>
      </c>
      <c r="BB88" s="38" t="s">
        <v>9</v>
      </c>
      <c r="BC88" s="38">
        <f>IF(BB88="M",0,IF(BB88="I",2,IF(BB88="B",4,IF(BB88="E",5))))</f>
        <v>4</v>
      </c>
      <c r="BD88" s="38" t="s">
        <v>9</v>
      </c>
      <c r="BE88" s="38">
        <f>IF(BD88="M",0,IF(BD88="I",2,IF(BD88="B",4,IF(BD88="E",5))))</f>
        <v>4</v>
      </c>
      <c r="BF88" s="38" t="s">
        <v>8</v>
      </c>
      <c r="BG88" s="38">
        <f>IF(BF88="M",0,IF(BF88="I",2,IF(BF88="B",4,IF(BF88="E",5))))</f>
        <v>2</v>
      </c>
      <c r="BH88" s="38" t="s">
        <v>9</v>
      </c>
      <c r="BI88" s="38">
        <f>IF(BH88="M",0,IF(BH88="I",2,IF(BH88="B",4,IF(BH88="E",5))))</f>
        <v>4</v>
      </c>
      <c r="BJ88" s="38" t="s">
        <v>9</v>
      </c>
      <c r="BK88" s="38">
        <f>IF(BJ88="M",0,IF(BJ88="I",2,IF(BJ88="B",4,IF(BJ88="E",5))))</f>
        <v>4</v>
      </c>
      <c r="BL88" s="38" t="s">
        <v>9</v>
      </c>
      <c r="BM88" s="38">
        <f>IF(BL88="M",0,IF(BL88="I",2,IF(BL88="B",4,IF(BL88="E",5))))</f>
        <v>4</v>
      </c>
      <c r="BN88" s="38" t="s">
        <v>9</v>
      </c>
      <c r="BO88" s="38">
        <f>IF(BN88="M",0,IF(BN88="I",2,IF(BN88="B",4,IF(BN88="E",5))))</f>
        <v>4</v>
      </c>
      <c r="BP88" s="38" t="s">
        <v>9</v>
      </c>
      <c r="BQ88" s="38">
        <f>IF(BP88="M",0,IF(BP88="I",2,IF(BP88="B",4,IF(BP88="E",5))))</f>
        <v>4</v>
      </c>
      <c r="BR88" s="38" t="s">
        <v>9</v>
      </c>
      <c r="BS88" s="38">
        <f>IF(BR88="M",0,IF(BR88="I",2,IF(BR88="B",4,IF(BR88="E",5))))</f>
        <v>4</v>
      </c>
      <c r="BT88" s="38" t="s">
        <v>9</v>
      </c>
      <c r="BU88" s="38">
        <f>IF(BT88="M",0,IF(BT88="I",2,IF(BT88="B",4,IF(BT88="E",5))))</f>
        <v>4</v>
      </c>
      <c r="BV88" s="38" t="s">
        <v>9</v>
      </c>
      <c r="BW88" s="38">
        <f>IF(BV88="M",0,IF(BV88="I",2,IF(BV88="B",4,IF(BV88="E",5))))</f>
        <v>4</v>
      </c>
      <c r="BX88" s="38" t="s">
        <v>9</v>
      </c>
      <c r="BY88" s="38">
        <f>IF(BX88="M",0,IF(BX88="I",2,IF(BX88="B",4,IF(BX88="E",5))))</f>
        <v>4</v>
      </c>
      <c r="BZ88" s="38" t="s">
        <v>9</v>
      </c>
      <c r="CA88" s="38">
        <f>IF(BZ88="M",0,IF(BZ88="I",2,IF(BZ88="B",4,IF(BZ88="E",5))))</f>
        <v>4</v>
      </c>
      <c r="CB88" s="38" t="s">
        <v>9</v>
      </c>
      <c r="CC88" s="38">
        <f>IF(CB88="M",0,IF(CB88="I",2,IF(CB88="B",4,IF(CB88="E",5))))</f>
        <v>4</v>
      </c>
      <c r="CD88" s="38" t="s">
        <v>9</v>
      </c>
      <c r="CE88" s="38">
        <f>IF(CD88="M",0,IF(CD88="I",2,IF(CD88="B",4,IF(CD88="E",5))))</f>
        <v>4</v>
      </c>
      <c r="CF88" s="38" t="s">
        <v>9</v>
      </c>
      <c r="CG88" s="38">
        <f>IF(CF88="M",0,IF(CF88="I",2,IF(CF88="B",4,IF(CF88="E",5))))</f>
        <v>4</v>
      </c>
      <c r="CH88" s="38" t="s">
        <v>9</v>
      </c>
      <c r="CI88" s="38">
        <f>IF(CH88="M",0,IF(CH88="I",2,IF(CH88="B",4,IF(CH88="E",5))))</f>
        <v>4</v>
      </c>
      <c r="CJ88" s="38" t="s">
        <v>7</v>
      </c>
      <c r="CK88" s="38">
        <f>IF(CJ88="M",0,IF(CJ88="I",2,IF(CJ88="B",4,IF(CJ88="E",5))))</f>
        <v>0</v>
      </c>
      <c r="CL88" s="38" t="s">
        <v>9</v>
      </c>
      <c r="CM88" s="38">
        <f>IF(CL88="M",0,IF(CL88="I",2,IF(CL88="B",4,IF(CL88="E",5))))</f>
        <v>4</v>
      </c>
      <c r="CN88" s="38" t="s">
        <v>9</v>
      </c>
      <c r="CO88" s="38">
        <f>IF(CN88="M",0,IF(CN88="I",2,IF(CN88="B",4,IF(CN88="E",5))))</f>
        <v>4</v>
      </c>
      <c r="CP88" s="38" t="s">
        <v>9</v>
      </c>
      <c r="CQ88" s="38">
        <f>IF(CP88="M",0,IF(CP88="I",2,IF(CP88="B",4,IF(CP88="E",5))))</f>
        <v>4</v>
      </c>
      <c r="CR88" s="38" t="s">
        <v>9</v>
      </c>
      <c r="CS88" s="38">
        <f>IF(CR88="M",0,IF(CR88="I",2,IF(CR88="B",4,IF(CR88="E",5))))</f>
        <v>4</v>
      </c>
      <c r="CT88" s="38" t="s">
        <v>9</v>
      </c>
      <c r="CU88" s="38">
        <f>IF(CT88="M",0,IF(CT88="I",2,IF(CT88="B",4,IF(CT88="E",5))))</f>
        <v>4</v>
      </c>
      <c r="CV88" s="38" t="s">
        <v>9</v>
      </c>
      <c r="CW88" s="38">
        <f>IF(CV88="M",0,IF(CV88="I",2,IF(CV88="B",4,IF(CV88="E",5))))</f>
        <v>4</v>
      </c>
      <c r="CX88" s="38" t="s">
        <v>9</v>
      </c>
      <c r="CY88" s="38">
        <f>IF(CX88="M",0,IF(CX88="I",2,IF(CX88="B",4,IF(CX88="E",5))))</f>
        <v>4</v>
      </c>
      <c r="CZ88" s="38" t="s">
        <v>9</v>
      </c>
      <c r="DA88" s="38">
        <f>IF(CZ88="M",0,IF(CZ88="I",2,IF(CZ88="B",4,IF(CZ88="E",5))))</f>
        <v>4</v>
      </c>
      <c r="DB88" s="38" t="s">
        <v>9</v>
      </c>
      <c r="DC88" s="38">
        <f>IF(DB88="M",0,IF(DB88="I",2,IF(DB88="B",4,IF(DB88="E",5))))</f>
        <v>4</v>
      </c>
      <c r="DD88" s="38" t="s">
        <v>9</v>
      </c>
      <c r="DE88" s="38">
        <f>IF(DD88="M",0,IF(DD88="I",2,IF(DD88="B",4,IF(DD88="E",5))))</f>
        <v>4</v>
      </c>
      <c r="DF88" s="38" t="s">
        <v>9</v>
      </c>
      <c r="DG88" s="38">
        <f>IF(DF88="M",0,IF(DF88="I",2,IF(DF88="B",4,IF(DF88="E",5))))</f>
        <v>4</v>
      </c>
      <c r="DH88" s="38" t="s">
        <v>9</v>
      </c>
      <c r="DI88" s="38">
        <f>IF(DH88="M",0,IF(DH88="I",2,IF(DH88="B",4,IF(DH88="E",5))))</f>
        <v>4</v>
      </c>
      <c r="DJ88" s="38" t="s">
        <v>8</v>
      </c>
      <c r="DK88" s="38">
        <f>IF(DJ88="M",0,IF(DJ88="I",2,IF(DJ88="B",4,IF(DJ88="E",5))))</f>
        <v>2</v>
      </c>
      <c r="DL88" s="38" t="s">
        <v>9</v>
      </c>
      <c r="DM88" s="38">
        <f>IF(DL88="M",0,IF(DL88="I",2,IF(DL88="B",4,IF(DL88="E",5))))</f>
        <v>4</v>
      </c>
      <c r="DN88" s="38" t="s">
        <v>9</v>
      </c>
      <c r="DO88" s="38">
        <f>IF(DN88="M",0,IF(DN88="I",2,IF(DN88="B",4,IF(DN88="E",5))))</f>
        <v>4</v>
      </c>
      <c r="DP88" s="38" t="s">
        <v>7</v>
      </c>
      <c r="DQ88" s="38">
        <f>IF(DP88="M",0,IF(DP88="I",2,IF(DP88="B",4,IF(DP88="E",5))))</f>
        <v>0</v>
      </c>
      <c r="DR88" s="38" t="s">
        <v>8</v>
      </c>
      <c r="DS88" s="38">
        <f>IF(DR88="M",0,IF(DR88="I",2,IF(DR88="B",4,IF(DR88="E",5))))</f>
        <v>2</v>
      </c>
      <c r="DT88" s="38" t="s">
        <v>8</v>
      </c>
      <c r="DU88" s="38">
        <f>IF(DT88="M",0,IF(DT88="I",2,IF(DT88="B",4,IF(DT88="E",5))))</f>
        <v>2</v>
      </c>
      <c r="DV88" s="38" t="s">
        <v>7</v>
      </c>
      <c r="DW88" s="38">
        <f>IF(DV88="M",0,IF(DV88="I",2,IF(DV88="B",4,IF(DV88="E",5))))</f>
        <v>0</v>
      </c>
      <c r="DX88" s="38" t="s">
        <v>7</v>
      </c>
      <c r="DY88" s="38">
        <f>IF(DX88="M",0,IF(DX88="I",2,IF(DX88="B",4,IF(DX88="E",5))))</f>
        <v>0</v>
      </c>
      <c r="DZ88" s="38" t="s">
        <v>9</v>
      </c>
      <c r="EA88" s="38">
        <f>IF(DZ88="M",0,IF(DZ88="I",2,IF(DZ88="B",4,IF(DZ88="E",5))))</f>
        <v>4</v>
      </c>
      <c r="EB88" s="38" t="s">
        <v>9</v>
      </c>
      <c r="EC88" s="38">
        <f>IF(EB88="M",0,IF(EB88="I",2,IF(EB88="B",4,IF(EB88="E",5))))</f>
        <v>4</v>
      </c>
      <c r="ED88" s="38" t="s">
        <v>8</v>
      </c>
      <c r="EE88" s="38">
        <f>IF(ED88="M",0,IF(ED88="I",2,IF(ED88="B",4,IF(ED88="E",5))))</f>
        <v>2</v>
      </c>
      <c r="EF88" s="38" t="s">
        <v>9</v>
      </c>
      <c r="EG88" s="38">
        <f>IF(EF88="M",0,IF(EF88="I",2,IF(EF88="B",4,IF(EF88="E",5))))</f>
        <v>4</v>
      </c>
      <c r="EH88" s="38" t="s">
        <v>9</v>
      </c>
      <c r="EI88" s="38">
        <f>IF(EH88="M",0,IF(EH88="I",2,IF(EH88="B",4,IF(EH88="E",5))))</f>
        <v>4</v>
      </c>
      <c r="EJ88" s="38" t="s">
        <v>9</v>
      </c>
      <c r="EK88" s="38">
        <f>IF(EJ88="M",0,IF(EJ88="I",2,IF(EJ88="B",4,IF(EJ88="E",5))))</f>
        <v>4</v>
      </c>
      <c r="EL88" s="38" t="s">
        <v>9</v>
      </c>
      <c r="EM88" s="38">
        <f>IF(EL88="M",0,IF(EL88="I",2,IF(EL88="B",4,IF(EL88="E",5))))</f>
        <v>4</v>
      </c>
      <c r="EN88" s="38" t="s">
        <v>7</v>
      </c>
      <c r="EO88" s="38">
        <f>IF(EN88="M",0,IF(EN88="I",2,IF(EN88="B",4,IF(EN88="E",5))))</f>
        <v>0</v>
      </c>
      <c r="EP88" s="38" t="s">
        <v>9</v>
      </c>
      <c r="EQ88" s="38">
        <f>IF(EP88="M",0,IF(EP88="I",2,IF(EP88="B",4,IF(EP88="E",5))))</f>
        <v>4</v>
      </c>
      <c r="ER88" s="98">
        <f>+SUM(F88:EQ88)</f>
        <v>230</v>
      </c>
      <c r="ES88" s="52">
        <f>+ER88/$EV$1</f>
        <v>0.647887323943662</v>
      </c>
      <c r="ET88" s="38" t="str">
        <f>IF(ES88&gt;60%,"Autonome","Non Autonome")</f>
        <v>Autonome</v>
      </c>
      <c r="EU88" s="5"/>
    </row>
    <row r="89" spans="1:151" ht="15.75" thickBot="1" x14ac:dyDescent="0.3">
      <c r="A89" s="35" t="s">
        <v>30</v>
      </c>
      <c r="B89" s="35" t="s">
        <v>114</v>
      </c>
      <c r="C89" s="35" t="s">
        <v>246</v>
      </c>
      <c r="D89" s="96">
        <v>43312</v>
      </c>
      <c r="E89" s="35" t="s">
        <v>33</v>
      </c>
      <c r="F89" s="38" t="s">
        <v>9</v>
      </c>
      <c r="G89" s="38">
        <f>IF(F89="M",0,IF(F89="I",2,IF(F89="B",4,IF(F89="E",5))))</f>
        <v>4</v>
      </c>
      <c r="H89" s="38" t="s">
        <v>9</v>
      </c>
      <c r="I89" s="38">
        <f>IF(H89="M",0,IF(H89="I",2,IF(H89="B",4,IF(H89="E",5))))</f>
        <v>4</v>
      </c>
      <c r="J89" s="38" t="s">
        <v>8</v>
      </c>
      <c r="K89" s="38">
        <f>IF(J89="M",0,IF(J89="I",2,IF(J89="B",4,IF(J89="E",5))))</f>
        <v>2</v>
      </c>
      <c r="L89" s="38" t="s">
        <v>9</v>
      </c>
      <c r="M89" s="38">
        <f>IF(L89="M",0,IF(L89="I",2,IF(L89="B",4,IF(L89="E",5))))</f>
        <v>4</v>
      </c>
      <c r="N89" s="38" t="s">
        <v>9</v>
      </c>
      <c r="O89" s="38">
        <f>IF(N89="M",0,IF(N89="I",2,IF(N89="B",4,IF(N89="E",5))))</f>
        <v>4</v>
      </c>
      <c r="P89" s="38" t="s">
        <v>9</v>
      </c>
      <c r="Q89" s="38">
        <f>IF(P89="M",0,IF(P89="I",2,IF(P89="B",4,IF(P89="E",5))))</f>
        <v>4</v>
      </c>
      <c r="R89" s="38" t="s">
        <v>8</v>
      </c>
      <c r="S89" s="38">
        <f>IF(R89="M",0,IF(R89="I",2,IF(R89="B",4,IF(R89="E",5))))</f>
        <v>2</v>
      </c>
      <c r="T89" s="38" t="s">
        <v>9</v>
      </c>
      <c r="U89" s="38">
        <f>IF(T89="M",0,IF(T89="I",2,IF(T89="B",4,IF(T89="E",5))))</f>
        <v>4</v>
      </c>
      <c r="V89" s="38" t="s">
        <v>9</v>
      </c>
      <c r="W89" s="38">
        <f>IF(V89="M",0,IF(V89="I",2,IF(V89="B",4,IF(V89="E",5))))</f>
        <v>4</v>
      </c>
      <c r="X89" s="38" t="s">
        <v>9</v>
      </c>
      <c r="Y89" s="38">
        <f>IF(X89="M",0,IF(X89="I",2,IF(X89="B",4,IF(X89="E",5))))</f>
        <v>4</v>
      </c>
      <c r="Z89" s="38" t="s">
        <v>8</v>
      </c>
      <c r="AA89" s="38">
        <f>IF(Z89="M",0,IF(Z89="I",2,IF(Z89="B",4,IF(Z89="E",5))))</f>
        <v>2</v>
      </c>
      <c r="AB89" s="38" t="s">
        <v>7</v>
      </c>
      <c r="AC89" s="38">
        <f>IF(AB89="M",0,IF(AB89="I",2,IF(AB89="B",4,IF(AB89="E",5))))</f>
        <v>0</v>
      </c>
      <c r="AD89" s="38" t="s">
        <v>9</v>
      </c>
      <c r="AE89" s="38">
        <f>IF(AD89="M",0,IF(AD89="I",2,IF(AD89="B",4,IF(AD89="E",5))))</f>
        <v>4</v>
      </c>
      <c r="AF89" s="38" t="s">
        <v>9</v>
      </c>
      <c r="AG89" s="38">
        <f>IF(AF89="M",0,IF(AF89="I",2,IF(AF89="B",4,IF(AF89="E",5))))</f>
        <v>4</v>
      </c>
      <c r="AH89" s="38" t="s">
        <v>9</v>
      </c>
      <c r="AI89" s="38">
        <f>IF(AH89="M",0,IF(AH89="I",2,IF(AH89="B",4,IF(AH89="E",5))))</f>
        <v>4</v>
      </c>
      <c r="AJ89" s="38" t="s">
        <v>9</v>
      </c>
      <c r="AK89" s="38">
        <f>IF(AJ89="M",0,IF(AJ89="I",2,IF(AJ89="B",4,IF(AJ89="E",5))))</f>
        <v>4</v>
      </c>
      <c r="AL89" s="38" t="s">
        <v>8</v>
      </c>
      <c r="AM89" s="38">
        <f>IF(AL89="M",0,IF(AL89="I",2,IF(AL89="B",4,IF(AL89="E",5))))</f>
        <v>2</v>
      </c>
      <c r="AN89" s="38" t="s">
        <v>9</v>
      </c>
      <c r="AO89" s="38">
        <f>IF(AN89="M",0,IF(AN89="I",2,IF(AN89="B",4,IF(AN89="E",5))))</f>
        <v>4</v>
      </c>
      <c r="AP89" s="38" t="s">
        <v>9</v>
      </c>
      <c r="AQ89" s="38">
        <f>IF(AP89="M",0,IF(AP89="I",2,IF(AP89="B",4,IF(AP89="E",5))))</f>
        <v>4</v>
      </c>
      <c r="AR89" s="38" t="s">
        <v>9</v>
      </c>
      <c r="AS89" s="38">
        <f>IF(AR89="M",0,IF(AR89="I",2,IF(AR89="B",4,IF(AR89="E",5))))</f>
        <v>4</v>
      </c>
      <c r="AT89" s="38" t="s">
        <v>9</v>
      </c>
      <c r="AU89" s="38">
        <f>IF(AT89="M",0,IF(AT89="I",2,IF(AT89="B",4,IF(AT89="E",5))))</f>
        <v>4</v>
      </c>
      <c r="AV89" s="38" t="s">
        <v>9</v>
      </c>
      <c r="AW89" s="38">
        <f>IF(AV89="M",0,IF(AV89="I",2,IF(AV89="B",4,IF(AV89="E",5))))</f>
        <v>4</v>
      </c>
      <c r="AX89" s="38" t="s">
        <v>9</v>
      </c>
      <c r="AY89" s="38">
        <f>IF(AX89="M",0,IF(AX89="I",2,IF(AX89="B",4,IF(AX89="E",5))))</f>
        <v>4</v>
      </c>
      <c r="AZ89" s="38" t="s">
        <v>9</v>
      </c>
      <c r="BA89" s="38">
        <f>IF(AZ89="M",0,IF(AZ89="I",2,IF(AZ89="B",4,IF(AZ89="E",5))))</f>
        <v>4</v>
      </c>
      <c r="BB89" s="38" t="s">
        <v>9</v>
      </c>
      <c r="BC89" s="38">
        <f>IF(BB89="M",0,IF(BB89="I",2,IF(BB89="B",4,IF(BB89="E",5))))</f>
        <v>4</v>
      </c>
      <c r="BD89" s="38" t="s">
        <v>9</v>
      </c>
      <c r="BE89" s="38">
        <f>IF(BD89="M",0,IF(BD89="I",2,IF(BD89="B",4,IF(BD89="E",5))))</f>
        <v>4</v>
      </c>
      <c r="BF89" s="38" t="s">
        <v>8</v>
      </c>
      <c r="BG89" s="38">
        <f>IF(BF89="M",0,IF(BF89="I",2,IF(BF89="B",4,IF(BF89="E",5))))</f>
        <v>2</v>
      </c>
      <c r="BH89" s="38" t="s">
        <v>9</v>
      </c>
      <c r="BI89" s="38">
        <f>IF(BH89="M",0,IF(BH89="I",2,IF(BH89="B",4,IF(BH89="E",5))))</f>
        <v>4</v>
      </c>
      <c r="BJ89" s="38" t="s">
        <v>9</v>
      </c>
      <c r="BK89" s="38">
        <f>IF(BJ89="M",0,IF(BJ89="I",2,IF(BJ89="B",4,IF(BJ89="E",5))))</f>
        <v>4</v>
      </c>
      <c r="BL89" s="38" t="s">
        <v>9</v>
      </c>
      <c r="BM89" s="38">
        <f>IF(BL89="M",0,IF(BL89="I",2,IF(BL89="B",4,IF(BL89="E",5))))</f>
        <v>4</v>
      </c>
      <c r="BN89" s="38" t="s">
        <v>8</v>
      </c>
      <c r="BO89" s="38">
        <f>IF(BN89="M",0,IF(BN89="I",2,IF(BN89="B",4,IF(BN89="E",5))))</f>
        <v>2</v>
      </c>
      <c r="BP89" s="38" t="s">
        <v>9</v>
      </c>
      <c r="BQ89" s="38">
        <f>IF(BP89="M",0,IF(BP89="I",2,IF(BP89="B",4,IF(BP89="E",5))))</f>
        <v>4</v>
      </c>
      <c r="BR89" s="38" t="s">
        <v>9</v>
      </c>
      <c r="BS89" s="38">
        <f>IF(BR89="M",0,IF(BR89="I",2,IF(BR89="B",4,IF(BR89="E",5))))</f>
        <v>4</v>
      </c>
      <c r="BT89" s="38" t="s">
        <v>9</v>
      </c>
      <c r="BU89" s="38">
        <f>IF(BT89="M",0,IF(BT89="I",2,IF(BT89="B",4,IF(BT89="E",5))))</f>
        <v>4</v>
      </c>
      <c r="BV89" s="38" t="s">
        <v>9</v>
      </c>
      <c r="BW89" s="38">
        <f>IF(BV89="M",0,IF(BV89="I",2,IF(BV89="B",4,IF(BV89="E",5))))</f>
        <v>4</v>
      </c>
      <c r="BX89" s="38" t="s">
        <v>9</v>
      </c>
      <c r="BY89" s="38">
        <f>IF(BX89="M",0,IF(BX89="I",2,IF(BX89="B",4,IF(BX89="E",5))))</f>
        <v>4</v>
      </c>
      <c r="BZ89" s="38" t="s">
        <v>9</v>
      </c>
      <c r="CA89" s="38">
        <f>IF(BZ89="M",0,IF(BZ89="I",2,IF(BZ89="B",4,IF(BZ89="E",5))))</f>
        <v>4</v>
      </c>
      <c r="CB89" s="38" t="s">
        <v>9</v>
      </c>
      <c r="CC89" s="38">
        <f>IF(CB89="M",0,IF(CB89="I",2,IF(CB89="B",4,IF(CB89="E",5))))</f>
        <v>4</v>
      </c>
      <c r="CD89" s="38" t="s">
        <v>9</v>
      </c>
      <c r="CE89" s="38">
        <f>IF(CD89="M",0,IF(CD89="I",2,IF(CD89="B",4,IF(CD89="E",5))))</f>
        <v>4</v>
      </c>
      <c r="CF89" s="38" t="s">
        <v>9</v>
      </c>
      <c r="CG89" s="38">
        <f>IF(CF89="M",0,IF(CF89="I",2,IF(CF89="B",4,IF(CF89="E",5))))</f>
        <v>4</v>
      </c>
      <c r="CH89" s="38" t="s">
        <v>9</v>
      </c>
      <c r="CI89" s="38">
        <f>IF(CH89="M",0,IF(CH89="I",2,IF(CH89="B",4,IF(CH89="E",5))))</f>
        <v>4</v>
      </c>
      <c r="CJ89" s="38" t="s">
        <v>7</v>
      </c>
      <c r="CK89" s="38">
        <f>IF(CJ89="M",0,IF(CJ89="I",2,IF(CJ89="B",4,IF(CJ89="E",5))))</f>
        <v>0</v>
      </c>
      <c r="CL89" s="38" t="s">
        <v>9</v>
      </c>
      <c r="CM89" s="38">
        <f>IF(CL89="M",0,IF(CL89="I",2,IF(CL89="B",4,IF(CL89="E",5))))</f>
        <v>4</v>
      </c>
      <c r="CN89" s="38" t="s">
        <v>9</v>
      </c>
      <c r="CO89" s="38">
        <f>IF(CN89="M",0,IF(CN89="I",2,IF(CN89="B",4,IF(CN89="E",5))))</f>
        <v>4</v>
      </c>
      <c r="CP89" s="38" t="s">
        <v>9</v>
      </c>
      <c r="CQ89" s="38">
        <f>IF(CP89="M",0,IF(CP89="I",2,IF(CP89="B",4,IF(CP89="E",5))))</f>
        <v>4</v>
      </c>
      <c r="CR89" s="38" t="s">
        <v>9</v>
      </c>
      <c r="CS89" s="38">
        <f>IF(CR89="M",0,IF(CR89="I",2,IF(CR89="B",4,IF(CR89="E",5))))</f>
        <v>4</v>
      </c>
      <c r="CT89" s="38" t="s">
        <v>9</v>
      </c>
      <c r="CU89" s="38">
        <f>IF(CT89="M",0,IF(CT89="I",2,IF(CT89="B",4,IF(CT89="E",5))))</f>
        <v>4</v>
      </c>
      <c r="CV89" s="38" t="s">
        <v>9</v>
      </c>
      <c r="CW89" s="38">
        <f>IF(CV89="M",0,IF(CV89="I",2,IF(CV89="B",4,IF(CV89="E",5))))</f>
        <v>4</v>
      </c>
      <c r="CX89" s="38" t="s">
        <v>9</v>
      </c>
      <c r="CY89" s="38">
        <f>IF(CX89="M",0,IF(CX89="I",2,IF(CX89="B",4,IF(CX89="E",5))))</f>
        <v>4</v>
      </c>
      <c r="CZ89" s="38" t="s">
        <v>9</v>
      </c>
      <c r="DA89" s="38">
        <f>IF(CZ89="M",0,IF(CZ89="I",2,IF(CZ89="B",4,IF(CZ89="E",5))))</f>
        <v>4</v>
      </c>
      <c r="DB89" s="38" t="s">
        <v>9</v>
      </c>
      <c r="DC89" s="38">
        <f>IF(DB89="M",0,IF(DB89="I",2,IF(DB89="B",4,IF(DB89="E",5))))</f>
        <v>4</v>
      </c>
      <c r="DD89" s="38" t="s">
        <v>9</v>
      </c>
      <c r="DE89" s="38">
        <f>IF(DD89="M",0,IF(DD89="I",2,IF(DD89="B",4,IF(DD89="E",5))))</f>
        <v>4</v>
      </c>
      <c r="DF89" s="38" t="s">
        <v>8</v>
      </c>
      <c r="DG89" s="38">
        <f>IF(DF89="M",0,IF(DF89="I",2,IF(DF89="B",4,IF(DF89="E",5))))</f>
        <v>2</v>
      </c>
      <c r="DH89" s="38" t="s">
        <v>8</v>
      </c>
      <c r="DI89" s="38">
        <f>IF(DH89="M",0,IF(DH89="I",2,IF(DH89="B",4,IF(DH89="E",5))))</f>
        <v>2</v>
      </c>
      <c r="DJ89" s="38" t="s">
        <v>8</v>
      </c>
      <c r="DK89" s="38">
        <f>IF(DJ89="M",0,IF(DJ89="I",2,IF(DJ89="B",4,IF(DJ89="E",5))))</f>
        <v>2</v>
      </c>
      <c r="DL89" s="38" t="s">
        <v>9</v>
      </c>
      <c r="DM89" s="38">
        <f>IF(DL89="M",0,IF(DL89="I",2,IF(DL89="B",4,IF(DL89="E",5))))</f>
        <v>4</v>
      </c>
      <c r="DN89" s="38" t="s">
        <v>9</v>
      </c>
      <c r="DO89" s="38">
        <f>IF(DN89="M",0,IF(DN89="I",2,IF(DN89="B",4,IF(DN89="E",5))))</f>
        <v>4</v>
      </c>
      <c r="DP89" s="38" t="s">
        <v>7</v>
      </c>
      <c r="DQ89" s="38">
        <f>IF(DP89="M",0,IF(DP89="I",2,IF(DP89="B",4,IF(DP89="E",5))))</f>
        <v>0</v>
      </c>
      <c r="DR89" s="38" t="s">
        <v>8</v>
      </c>
      <c r="DS89" s="38">
        <f>IF(DR89="M",0,IF(DR89="I",2,IF(DR89="B",4,IF(DR89="E",5))))</f>
        <v>2</v>
      </c>
      <c r="DT89" s="38" t="s">
        <v>10</v>
      </c>
      <c r="DU89" s="38">
        <f>IF(DT89="M",0,IF(DT89="I",2,IF(DT89="B",4,IF(DT89="E",5))))</f>
        <v>5</v>
      </c>
      <c r="DV89" s="38" t="s">
        <v>7</v>
      </c>
      <c r="DW89" s="38">
        <f>IF(DV89="M",0,IF(DV89="I",2,IF(DV89="B",4,IF(DV89="E",5))))</f>
        <v>0</v>
      </c>
      <c r="DX89" s="38" t="s">
        <v>7</v>
      </c>
      <c r="DY89" s="38">
        <f>IF(DX89="M",0,IF(DX89="I",2,IF(DX89="B",4,IF(DX89="E",5))))</f>
        <v>0</v>
      </c>
      <c r="DZ89" s="38" t="s">
        <v>9</v>
      </c>
      <c r="EA89" s="38">
        <f>IF(DZ89="M",0,IF(DZ89="I",2,IF(DZ89="B",4,IF(DZ89="E",5))))</f>
        <v>4</v>
      </c>
      <c r="EB89" s="38" t="s">
        <v>9</v>
      </c>
      <c r="EC89" s="38">
        <f>IF(EB89="M",0,IF(EB89="I",2,IF(EB89="B",4,IF(EB89="E",5))))</f>
        <v>4</v>
      </c>
      <c r="ED89" s="38" t="s">
        <v>9</v>
      </c>
      <c r="EE89" s="38">
        <f>IF(ED89="M",0,IF(ED89="I",2,IF(ED89="B",4,IF(ED89="E",5))))</f>
        <v>4</v>
      </c>
      <c r="EF89" s="38" t="s">
        <v>9</v>
      </c>
      <c r="EG89" s="38">
        <f>IF(EF89="M",0,IF(EF89="I",2,IF(EF89="B",4,IF(EF89="E",5))))</f>
        <v>4</v>
      </c>
      <c r="EH89" s="38" t="s">
        <v>9</v>
      </c>
      <c r="EI89" s="38">
        <f>IF(EH89="M",0,IF(EH89="I",2,IF(EH89="B",4,IF(EH89="E",5))))</f>
        <v>4</v>
      </c>
      <c r="EJ89" s="38" t="s">
        <v>7</v>
      </c>
      <c r="EK89" s="38">
        <f>IF(EJ89="M",0,IF(EJ89="I",2,IF(EJ89="B",4,IF(EJ89="E",5))))</f>
        <v>0</v>
      </c>
      <c r="EL89" s="38" t="s">
        <v>9</v>
      </c>
      <c r="EM89" s="38">
        <f>IF(EL89="M",0,IF(EL89="I",2,IF(EL89="B",4,IF(EL89="E",5))))</f>
        <v>4</v>
      </c>
      <c r="EN89" s="38" t="s">
        <v>7</v>
      </c>
      <c r="EO89" s="38">
        <f>IF(EN89="M",0,IF(EN89="I",2,IF(EN89="B",4,IF(EN89="E",5))))</f>
        <v>0</v>
      </c>
      <c r="EP89" s="38" t="s">
        <v>8</v>
      </c>
      <c r="EQ89" s="38">
        <f>IF(EP89="M",0,IF(EP89="I",2,IF(EP89="B",4,IF(EP89="E",5))))</f>
        <v>2</v>
      </c>
      <c r="ER89" s="98">
        <f>+SUM(F89:EQ89)</f>
        <v>235</v>
      </c>
      <c r="ES89" s="52">
        <f>+ER89/$EV$1</f>
        <v>0.6619718309859155</v>
      </c>
      <c r="ET89" s="38" t="str">
        <f>IF(ES89&gt;60%,"Autonome","Non Autonome")</f>
        <v>Autonome</v>
      </c>
      <c r="EU89" s="5"/>
    </row>
    <row r="90" spans="1:151" ht="15.75" thickBot="1" x14ac:dyDescent="0.3">
      <c r="A90" s="35" t="s">
        <v>30</v>
      </c>
      <c r="B90" s="35" t="s">
        <v>97</v>
      </c>
      <c r="C90" s="35" t="s">
        <v>32</v>
      </c>
      <c r="D90" s="96">
        <v>43312</v>
      </c>
      <c r="E90" s="35" t="s">
        <v>33</v>
      </c>
      <c r="F90" s="38" t="s">
        <v>8</v>
      </c>
      <c r="G90" s="38">
        <f>IF(F90="M",0,IF(F90="I",2,IF(F90="B",4,IF(F90="E",5))))</f>
        <v>2</v>
      </c>
      <c r="H90" s="38" t="s">
        <v>7</v>
      </c>
      <c r="I90" s="38">
        <f>IF(H90="M",0,IF(H90="I",2,IF(H90="B",4,IF(H90="E",5))))</f>
        <v>0</v>
      </c>
      <c r="J90" s="38" t="s">
        <v>8</v>
      </c>
      <c r="K90" s="38">
        <f>IF(J90="M",0,IF(J90="I",2,IF(J90="B",4,IF(J90="E",5))))</f>
        <v>2</v>
      </c>
      <c r="L90" s="38" t="s">
        <v>8</v>
      </c>
      <c r="M90" s="38">
        <f>IF(L90="M",0,IF(L90="I",2,IF(L90="B",4,IF(L90="E",5))))</f>
        <v>2</v>
      </c>
      <c r="N90" s="38" t="s">
        <v>9</v>
      </c>
      <c r="O90" s="38">
        <f>IF(N90="M",0,IF(N90="I",2,IF(N90="B",4,IF(N90="E",5))))</f>
        <v>4</v>
      </c>
      <c r="P90" s="38" t="s">
        <v>9</v>
      </c>
      <c r="Q90" s="38">
        <f>IF(P90="M",0,IF(P90="I",2,IF(P90="B",4,IF(P90="E",5))))</f>
        <v>4</v>
      </c>
      <c r="R90" s="38" t="s">
        <v>8</v>
      </c>
      <c r="S90" s="38">
        <f>IF(R90="M",0,IF(R90="I",2,IF(R90="B",4,IF(R90="E",5))))</f>
        <v>2</v>
      </c>
      <c r="T90" s="38" t="s">
        <v>9</v>
      </c>
      <c r="U90" s="38">
        <f>IF(T90="M",0,IF(T90="I",2,IF(T90="B",4,IF(T90="E",5))))</f>
        <v>4</v>
      </c>
      <c r="V90" s="38" t="s">
        <v>9</v>
      </c>
      <c r="W90" s="38">
        <f>IF(V90="M",0,IF(V90="I",2,IF(V90="B",4,IF(V90="E",5))))</f>
        <v>4</v>
      </c>
      <c r="X90" s="38" t="s">
        <v>8</v>
      </c>
      <c r="Y90" s="38">
        <f>IF(X90="M",0,IF(X90="I",2,IF(X90="B",4,IF(X90="E",5))))</f>
        <v>2</v>
      </c>
      <c r="Z90" s="38" t="s">
        <v>8</v>
      </c>
      <c r="AA90" s="38">
        <f>IF(Z90="M",0,IF(Z90="I",2,IF(Z90="B",4,IF(Z90="E",5))))</f>
        <v>2</v>
      </c>
      <c r="AB90" s="38" t="s">
        <v>7</v>
      </c>
      <c r="AC90" s="38">
        <f>IF(AB90="M",0,IF(AB90="I",2,IF(AB90="B",4,IF(AB90="E",5))))</f>
        <v>0</v>
      </c>
      <c r="AD90" s="38" t="s">
        <v>9</v>
      </c>
      <c r="AE90" s="38">
        <f>IF(AD90="M",0,IF(AD90="I",2,IF(AD90="B",4,IF(AD90="E",5))))</f>
        <v>4</v>
      </c>
      <c r="AF90" s="38" t="s">
        <v>9</v>
      </c>
      <c r="AG90" s="38">
        <f>IF(AF90="M",0,IF(AF90="I",2,IF(AF90="B",4,IF(AF90="E",5))))</f>
        <v>4</v>
      </c>
      <c r="AH90" s="38" t="s">
        <v>9</v>
      </c>
      <c r="AI90" s="38">
        <f>IF(AH90="M",0,IF(AH90="I",2,IF(AH90="B",4,IF(AH90="E",5))))</f>
        <v>4</v>
      </c>
      <c r="AJ90" s="38" t="s">
        <v>9</v>
      </c>
      <c r="AK90" s="38">
        <f>IF(AJ90="M",0,IF(AJ90="I",2,IF(AJ90="B",4,IF(AJ90="E",5))))</f>
        <v>4</v>
      </c>
      <c r="AL90" s="38" t="s">
        <v>7</v>
      </c>
      <c r="AM90" s="38">
        <f>IF(AL90="M",0,IF(AL90="I",2,IF(AL90="B",4,IF(AL90="E",5))))</f>
        <v>0</v>
      </c>
      <c r="AN90" s="38" t="s">
        <v>9</v>
      </c>
      <c r="AO90" s="38">
        <f>IF(AN90="M",0,IF(AN90="I",2,IF(AN90="B",4,IF(AN90="E",5))))</f>
        <v>4</v>
      </c>
      <c r="AP90" s="38" t="s">
        <v>8</v>
      </c>
      <c r="AQ90" s="38">
        <f>IF(AP90="M",0,IF(AP90="I",2,IF(AP90="B",4,IF(AP90="E",5))))</f>
        <v>2</v>
      </c>
      <c r="AR90" s="38" t="s">
        <v>7</v>
      </c>
      <c r="AS90" s="38">
        <f>IF(AR90="M",0,IF(AR90="I",2,IF(AR90="B",4,IF(AR90="E",5))))</f>
        <v>0</v>
      </c>
      <c r="AT90" s="38" t="s">
        <v>8</v>
      </c>
      <c r="AU90" s="38">
        <f>IF(AT90="M",0,IF(AT90="I",2,IF(AT90="B",4,IF(AT90="E",5))))</f>
        <v>2</v>
      </c>
      <c r="AV90" s="38" t="s">
        <v>9</v>
      </c>
      <c r="AW90" s="38">
        <f>IF(AV90="M",0,IF(AV90="I",2,IF(AV90="B",4,IF(AV90="E",5))))</f>
        <v>4</v>
      </c>
      <c r="AX90" s="38" t="s">
        <v>8</v>
      </c>
      <c r="AY90" s="38">
        <f>IF(AX90="M",0,IF(AX90="I",2,IF(AX90="B",4,IF(AX90="E",5))))</f>
        <v>2</v>
      </c>
      <c r="AZ90" s="38" t="s">
        <v>7</v>
      </c>
      <c r="BA90" s="38">
        <f>IF(AZ90="M",0,IF(AZ90="I",2,IF(AZ90="B",4,IF(AZ90="E",5))))</f>
        <v>0</v>
      </c>
      <c r="BB90" s="38" t="s">
        <v>9</v>
      </c>
      <c r="BC90" s="38">
        <f>IF(BB90="M",0,IF(BB90="I",2,IF(BB90="B",4,IF(BB90="E",5))))</f>
        <v>4</v>
      </c>
      <c r="BD90" s="38" t="s">
        <v>9</v>
      </c>
      <c r="BE90" s="38">
        <f>IF(BD90="M",0,IF(BD90="I",2,IF(BD90="B",4,IF(BD90="E",5))))</f>
        <v>4</v>
      </c>
      <c r="BF90" s="38" t="s">
        <v>8</v>
      </c>
      <c r="BG90" s="38">
        <f>IF(BF90="M",0,IF(BF90="I",2,IF(BF90="B",4,IF(BF90="E",5))))</f>
        <v>2</v>
      </c>
      <c r="BH90" s="38" t="s">
        <v>9</v>
      </c>
      <c r="BI90" s="38">
        <f>IF(BH90="M",0,IF(BH90="I",2,IF(BH90="B",4,IF(BH90="E",5))))</f>
        <v>4</v>
      </c>
      <c r="BJ90" s="38" t="s">
        <v>9</v>
      </c>
      <c r="BK90" s="38">
        <f>IF(BJ90="M",0,IF(BJ90="I",2,IF(BJ90="B",4,IF(BJ90="E",5))))</f>
        <v>4</v>
      </c>
      <c r="BL90" s="38" t="s">
        <v>8</v>
      </c>
      <c r="BM90" s="38">
        <f>IF(BL90="M",0,IF(BL90="I",2,IF(BL90="B",4,IF(BL90="E",5))))</f>
        <v>2</v>
      </c>
      <c r="BN90" s="38" t="s">
        <v>9</v>
      </c>
      <c r="BO90" s="38">
        <f>IF(BN90="M",0,IF(BN90="I",2,IF(BN90="B",4,IF(BN90="E",5))))</f>
        <v>4</v>
      </c>
      <c r="BP90" s="38" t="s">
        <v>8</v>
      </c>
      <c r="BQ90" s="38">
        <f>IF(BP90="M",0,IF(BP90="I",2,IF(BP90="B",4,IF(BP90="E",5))))</f>
        <v>2</v>
      </c>
      <c r="BR90" s="38" t="s">
        <v>8</v>
      </c>
      <c r="BS90" s="38">
        <f>IF(BR90="M",0,IF(BR90="I",2,IF(BR90="B",4,IF(BR90="E",5))))</f>
        <v>2</v>
      </c>
      <c r="BT90" s="38" t="s">
        <v>8</v>
      </c>
      <c r="BU90" s="38">
        <f>IF(BT90="M",0,IF(BT90="I",2,IF(BT90="B",4,IF(BT90="E",5))))</f>
        <v>2</v>
      </c>
      <c r="BV90" s="38" t="s">
        <v>8</v>
      </c>
      <c r="BW90" s="38">
        <f>IF(BV90="M",0,IF(BV90="I",2,IF(BV90="B",4,IF(BV90="E",5))))</f>
        <v>2</v>
      </c>
      <c r="BX90" s="38" t="s">
        <v>9</v>
      </c>
      <c r="BY90" s="38">
        <f>IF(BX90="M",0,IF(BX90="I",2,IF(BX90="B",4,IF(BX90="E",5))))</f>
        <v>4</v>
      </c>
      <c r="BZ90" s="38" t="s">
        <v>9</v>
      </c>
      <c r="CA90" s="38">
        <f>IF(BZ90="M",0,IF(BZ90="I",2,IF(BZ90="B",4,IF(BZ90="E",5))))</f>
        <v>4</v>
      </c>
      <c r="CB90" s="38" t="s">
        <v>8</v>
      </c>
      <c r="CC90" s="38">
        <f>IF(CB90="M",0,IF(CB90="I",2,IF(CB90="B",4,IF(CB90="E",5))))</f>
        <v>2</v>
      </c>
      <c r="CD90" s="38" t="s">
        <v>9</v>
      </c>
      <c r="CE90" s="38">
        <f>IF(CD90="M",0,IF(CD90="I",2,IF(CD90="B",4,IF(CD90="E",5))))</f>
        <v>4</v>
      </c>
      <c r="CF90" s="38" t="s">
        <v>7</v>
      </c>
      <c r="CG90" s="38">
        <f>IF(CF90="M",0,IF(CF90="I",2,IF(CF90="B",4,IF(CF90="E",5))))</f>
        <v>0</v>
      </c>
      <c r="CH90" s="38" t="s">
        <v>8</v>
      </c>
      <c r="CI90" s="38">
        <f>IF(CH90="M",0,IF(CH90="I",2,IF(CH90="B",4,IF(CH90="E",5))))</f>
        <v>2</v>
      </c>
      <c r="CJ90" s="38" t="s">
        <v>7</v>
      </c>
      <c r="CK90" s="38">
        <f>IF(CJ90="M",0,IF(CJ90="I",2,IF(CJ90="B",4,IF(CJ90="E",5))))</f>
        <v>0</v>
      </c>
      <c r="CL90" s="38" t="s">
        <v>9</v>
      </c>
      <c r="CM90" s="38">
        <f>IF(CL90="M",0,IF(CL90="I",2,IF(CL90="B",4,IF(CL90="E",5))))</f>
        <v>4</v>
      </c>
      <c r="CN90" s="38" t="s">
        <v>9</v>
      </c>
      <c r="CO90" s="38">
        <f>IF(CN90="M",0,IF(CN90="I",2,IF(CN90="B",4,IF(CN90="E",5))))</f>
        <v>4</v>
      </c>
      <c r="CP90" s="38" t="s">
        <v>9</v>
      </c>
      <c r="CQ90" s="38">
        <f>IF(CP90="M",0,IF(CP90="I",2,IF(CP90="B",4,IF(CP90="E",5))))</f>
        <v>4</v>
      </c>
      <c r="CR90" s="38" t="s">
        <v>9</v>
      </c>
      <c r="CS90" s="38">
        <f>IF(CR90="M",0,IF(CR90="I",2,IF(CR90="B",4,IF(CR90="E",5))))</f>
        <v>4</v>
      </c>
      <c r="CT90" s="38" t="s">
        <v>8</v>
      </c>
      <c r="CU90" s="38">
        <f>IF(CT90="M",0,IF(CT90="I",2,IF(CT90="B",4,IF(CT90="E",5))))</f>
        <v>2</v>
      </c>
      <c r="CV90" s="38" t="s">
        <v>8</v>
      </c>
      <c r="CW90" s="38">
        <f>IF(CV90="M",0,IF(CV90="I",2,IF(CV90="B",4,IF(CV90="E",5))))</f>
        <v>2</v>
      </c>
      <c r="CX90" s="38" t="s">
        <v>8</v>
      </c>
      <c r="CY90" s="38">
        <f>IF(CX90="M",0,IF(CX90="I",2,IF(CX90="B",4,IF(CX90="E",5))))</f>
        <v>2</v>
      </c>
      <c r="CZ90" s="38" t="s">
        <v>8</v>
      </c>
      <c r="DA90" s="38">
        <f>IF(CZ90="M",0,IF(CZ90="I",2,IF(CZ90="B",4,IF(CZ90="E",5))))</f>
        <v>2</v>
      </c>
      <c r="DB90" s="38" t="s">
        <v>8</v>
      </c>
      <c r="DC90" s="38">
        <f>IF(DB90="M",0,IF(DB90="I",2,IF(DB90="B",4,IF(DB90="E",5))))</f>
        <v>2</v>
      </c>
      <c r="DD90" s="38" t="s">
        <v>7</v>
      </c>
      <c r="DE90" s="38">
        <f>IF(DD90="M",0,IF(DD90="I",2,IF(DD90="B",4,IF(DD90="E",5))))</f>
        <v>0</v>
      </c>
      <c r="DF90" s="38" t="s">
        <v>8</v>
      </c>
      <c r="DG90" s="38">
        <f>IF(DF90="M",0,IF(DF90="I",2,IF(DF90="B",4,IF(DF90="E",5))))</f>
        <v>2</v>
      </c>
      <c r="DH90" s="38" t="s">
        <v>9</v>
      </c>
      <c r="DI90" s="38">
        <f>IF(DH90="M",0,IF(DH90="I",2,IF(DH90="B",4,IF(DH90="E",5))))</f>
        <v>4</v>
      </c>
      <c r="DJ90" s="38" t="s">
        <v>9</v>
      </c>
      <c r="DK90" s="38">
        <f>IF(DJ90="M",0,IF(DJ90="I",2,IF(DJ90="B",4,IF(DJ90="E",5))))</f>
        <v>4</v>
      </c>
      <c r="DL90" s="38" t="s">
        <v>9</v>
      </c>
      <c r="DM90" s="38">
        <f>IF(DL90="M",0,IF(DL90="I",2,IF(DL90="B",4,IF(DL90="E",5))))</f>
        <v>4</v>
      </c>
      <c r="DN90" s="38" t="s">
        <v>9</v>
      </c>
      <c r="DO90" s="38">
        <f>IF(DN90="M",0,IF(DN90="I",2,IF(DN90="B",4,IF(DN90="E",5))))</f>
        <v>4</v>
      </c>
      <c r="DP90" s="38" t="s">
        <v>7</v>
      </c>
      <c r="DQ90" s="38">
        <f>IF(DP90="M",0,IF(DP90="I",2,IF(DP90="B",4,IF(DP90="E",5))))</f>
        <v>0</v>
      </c>
      <c r="DR90" s="38" t="s">
        <v>8</v>
      </c>
      <c r="DS90" s="38">
        <f>IF(DR90="M",0,IF(DR90="I",2,IF(DR90="B",4,IF(DR90="E",5))))</f>
        <v>2</v>
      </c>
      <c r="DT90" s="38" t="s">
        <v>8</v>
      </c>
      <c r="DU90" s="38">
        <f>IF(DT90="M",0,IF(DT90="I",2,IF(DT90="B",4,IF(DT90="E",5))))</f>
        <v>2</v>
      </c>
      <c r="DV90" s="38" t="s">
        <v>7</v>
      </c>
      <c r="DW90" s="38">
        <f>IF(DV90="M",0,IF(DV90="I",2,IF(DV90="B",4,IF(DV90="E",5))))</f>
        <v>0</v>
      </c>
      <c r="DX90" s="38" t="s">
        <v>7</v>
      </c>
      <c r="DY90" s="38">
        <f>IF(DX90="M",0,IF(DX90="I",2,IF(DX90="B",4,IF(DX90="E",5))))</f>
        <v>0</v>
      </c>
      <c r="DZ90" s="38" t="s">
        <v>9</v>
      </c>
      <c r="EA90" s="38">
        <f>IF(DZ90="M",0,IF(DZ90="I",2,IF(DZ90="B",4,IF(DZ90="E",5))))</f>
        <v>4</v>
      </c>
      <c r="EB90" s="38" t="s">
        <v>7</v>
      </c>
      <c r="EC90" s="38">
        <f>IF(EB90="M",0,IF(EB90="I",2,IF(EB90="B",4,IF(EB90="E",5))))</f>
        <v>0</v>
      </c>
      <c r="ED90" s="38" t="s">
        <v>9</v>
      </c>
      <c r="EE90" s="38">
        <f>IF(ED90="M",0,IF(ED90="I",2,IF(ED90="B",4,IF(ED90="E",5))))</f>
        <v>4</v>
      </c>
      <c r="EF90" s="38" t="s">
        <v>9</v>
      </c>
      <c r="EG90" s="38">
        <f>IF(EF90="M",0,IF(EF90="I",2,IF(EF90="B",4,IF(EF90="E",5))))</f>
        <v>4</v>
      </c>
      <c r="EH90" s="38" t="s">
        <v>9</v>
      </c>
      <c r="EI90" s="38">
        <f>IF(EH90="M",0,IF(EH90="I",2,IF(EH90="B",4,IF(EH90="E",5))))</f>
        <v>4</v>
      </c>
      <c r="EJ90" s="38" t="s">
        <v>8</v>
      </c>
      <c r="EK90" s="38">
        <f>IF(EJ90="M",0,IF(EJ90="I",2,IF(EJ90="B",4,IF(EJ90="E",5))))</f>
        <v>2</v>
      </c>
      <c r="EL90" s="38" t="s">
        <v>9</v>
      </c>
      <c r="EM90" s="38">
        <f>IF(EL90="M",0,IF(EL90="I",2,IF(EL90="B",4,IF(EL90="E",5))))</f>
        <v>4</v>
      </c>
      <c r="EN90" s="38" t="s">
        <v>7</v>
      </c>
      <c r="EO90" s="38">
        <f>IF(EN90="M",0,IF(EN90="I",2,IF(EN90="B",4,IF(EN90="E",5))))</f>
        <v>0</v>
      </c>
      <c r="EP90" s="38" t="s">
        <v>7</v>
      </c>
      <c r="EQ90" s="38">
        <f>IF(EP90="M",0,IF(EP90="I",2,IF(EP90="B",4,IF(EP90="E",5))))</f>
        <v>0</v>
      </c>
      <c r="ER90" s="98">
        <f>+SUM(F90:EQ90)</f>
        <v>176</v>
      </c>
      <c r="ES90" s="52">
        <f>+ER90/$EV$1</f>
        <v>0.49577464788732395</v>
      </c>
      <c r="ET90" s="38" t="str">
        <f>IF(ES90&gt;60%,"Autonome","Non Autonome")</f>
        <v>Non Autonome</v>
      </c>
      <c r="EU90" s="5"/>
    </row>
    <row r="91" spans="1:151" ht="15.75" thickBot="1" x14ac:dyDescent="0.3">
      <c r="A91" s="35" t="s">
        <v>13</v>
      </c>
      <c r="B91" s="35" t="s">
        <v>14</v>
      </c>
      <c r="C91" s="35" t="s">
        <v>67</v>
      </c>
      <c r="D91" s="96">
        <v>43312</v>
      </c>
      <c r="E91" s="35" t="s">
        <v>91</v>
      </c>
      <c r="F91" s="38" t="s">
        <v>10</v>
      </c>
      <c r="G91" s="38">
        <f>IF(F91="M",0,IF(F91="I",2,IF(F91="B",4,IF(F91="E",5))))</f>
        <v>5</v>
      </c>
      <c r="H91" s="38" t="s">
        <v>10</v>
      </c>
      <c r="I91" s="38">
        <f>IF(H91="M",0,IF(H91="I",2,IF(H91="B",4,IF(H91="E",5))))</f>
        <v>5</v>
      </c>
      <c r="J91" s="38" t="s">
        <v>10</v>
      </c>
      <c r="K91" s="38">
        <f>IF(J91="M",0,IF(J91="I",2,IF(J91="B",4,IF(J91="E",5))))</f>
        <v>5</v>
      </c>
      <c r="L91" s="38" t="s">
        <v>10</v>
      </c>
      <c r="M91" s="38">
        <f>IF(L91="M",0,IF(L91="I",2,IF(L91="B",4,IF(L91="E",5))))</f>
        <v>5</v>
      </c>
      <c r="N91" s="38" t="s">
        <v>10</v>
      </c>
      <c r="O91" s="38">
        <f>IF(N91="M",0,IF(N91="I",2,IF(N91="B",4,IF(N91="E",5))))</f>
        <v>5</v>
      </c>
      <c r="P91" s="38" t="s">
        <v>9</v>
      </c>
      <c r="Q91" s="38">
        <f>IF(P91="M",0,IF(P91="I",2,IF(P91="B",4,IF(P91="E",5))))</f>
        <v>4</v>
      </c>
      <c r="R91" s="38" t="s">
        <v>10</v>
      </c>
      <c r="S91" s="38">
        <f>IF(R91="M",0,IF(R91="I",2,IF(R91="B",4,IF(R91="E",5))))</f>
        <v>5</v>
      </c>
      <c r="T91" s="38" t="s">
        <v>10</v>
      </c>
      <c r="U91" s="38">
        <f>IF(T91="M",0,IF(T91="I",2,IF(T91="B",4,IF(T91="E",5))))</f>
        <v>5</v>
      </c>
      <c r="V91" s="38" t="s">
        <v>10</v>
      </c>
      <c r="W91" s="38">
        <f>IF(V91="M",0,IF(V91="I",2,IF(V91="B",4,IF(V91="E",5))))</f>
        <v>5</v>
      </c>
      <c r="X91" s="38" t="s">
        <v>9</v>
      </c>
      <c r="Y91" s="38">
        <f>IF(X91="M",0,IF(X91="I",2,IF(X91="B",4,IF(X91="E",5))))</f>
        <v>4</v>
      </c>
      <c r="Z91" s="38" t="s">
        <v>9</v>
      </c>
      <c r="AA91" s="38">
        <f>IF(Z91="M",0,IF(Z91="I",2,IF(Z91="B",4,IF(Z91="E",5))))</f>
        <v>4</v>
      </c>
      <c r="AB91" s="38" t="s">
        <v>8</v>
      </c>
      <c r="AC91" s="38">
        <f>IF(AB91="M",0,IF(AB91="I",2,IF(AB91="B",4,IF(AB91="E",5))))</f>
        <v>2</v>
      </c>
      <c r="AD91" s="38" t="s">
        <v>8</v>
      </c>
      <c r="AE91" s="38">
        <f>IF(AD91="M",0,IF(AD91="I",2,IF(AD91="B",4,IF(AD91="E",5))))</f>
        <v>2</v>
      </c>
      <c r="AF91" s="38" t="s">
        <v>9</v>
      </c>
      <c r="AG91" s="38">
        <f>IF(AF91="M",0,IF(AF91="I",2,IF(AF91="B",4,IF(AF91="E",5))))</f>
        <v>4</v>
      </c>
      <c r="AH91" s="38" t="s">
        <v>10</v>
      </c>
      <c r="AI91" s="38">
        <f>IF(AH91="M",0,IF(AH91="I",2,IF(AH91="B",4,IF(AH91="E",5))))</f>
        <v>5</v>
      </c>
      <c r="AJ91" s="38" t="s">
        <v>9</v>
      </c>
      <c r="AK91" s="38">
        <f>IF(AJ91="M",0,IF(AJ91="I",2,IF(AJ91="B",4,IF(AJ91="E",5))))</f>
        <v>4</v>
      </c>
      <c r="AL91" s="38" t="s">
        <v>8</v>
      </c>
      <c r="AM91" s="38">
        <f>IF(AL91="M",0,IF(AL91="I",2,IF(AL91="B",4,IF(AL91="E",5))))</f>
        <v>2</v>
      </c>
      <c r="AN91" s="38" t="s">
        <v>9</v>
      </c>
      <c r="AO91" s="38">
        <f>IF(AN91="M",0,IF(AN91="I",2,IF(AN91="B",4,IF(AN91="E",5))))</f>
        <v>4</v>
      </c>
      <c r="AP91" s="38" t="s">
        <v>9</v>
      </c>
      <c r="AQ91" s="38">
        <f>IF(AP91="M",0,IF(AP91="I",2,IF(AP91="B",4,IF(AP91="E",5))))</f>
        <v>4</v>
      </c>
      <c r="AR91" s="38" t="s">
        <v>9</v>
      </c>
      <c r="AS91" s="38">
        <f>IF(AR91="M",0,IF(AR91="I",2,IF(AR91="B",4,IF(AR91="E",5))))</f>
        <v>4</v>
      </c>
      <c r="AT91" s="38" t="s">
        <v>9</v>
      </c>
      <c r="AU91" s="38">
        <f>IF(AT91="M",0,IF(AT91="I",2,IF(AT91="B",4,IF(AT91="E",5))))</f>
        <v>4</v>
      </c>
      <c r="AV91" s="38" t="s">
        <v>8</v>
      </c>
      <c r="AW91" s="38">
        <f>IF(AV91="M",0,IF(AV91="I",2,IF(AV91="B",4,IF(AV91="E",5))))</f>
        <v>2</v>
      </c>
      <c r="AX91" s="38" t="s">
        <v>9</v>
      </c>
      <c r="AY91" s="38">
        <f>IF(AX91="M",0,IF(AX91="I",2,IF(AX91="B",4,IF(AX91="E",5))))</f>
        <v>4</v>
      </c>
      <c r="AZ91" s="38" t="s">
        <v>9</v>
      </c>
      <c r="BA91" s="38">
        <f>IF(AZ91="M",0,IF(AZ91="I",2,IF(AZ91="B",4,IF(AZ91="E",5))))</f>
        <v>4</v>
      </c>
      <c r="BB91" s="38" t="s">
        <v>9</v>
      </c>
      <c r="BC91" s="38">
        <f>IF(BB91="M",0,IF(BB91="I",2,IF(BB91="B",4,IF(BB91="E",5))))</f>
        <v>4</v>
      </c>
      <c r="BD91" s="38" t="s">
        <v>9</v>
      </c>
      <c r="BE91" s="38">
        <f>IF(BD91="M",0,IF(BD91="I",2,IF(BD91="B",4,IF(BD91="E",5))))</f>
        <v>4</v>
      </c>
      <c r="BF91" s="38" t="s">
        <v>8</v>
      </c>
      <c r="BG91" s="38">
        <f>IF(BF91="M",0,IF(BF91="I",2,IF(BF91="B",4,IF(BF91="E",5))))</f>
        <v>2</v>
      </c>
      <c r="BH91" s="38" t="s">
        <v>10</v>
      </c>
      <c r="BI91" s="38">
        <f>IF(BH91="M",0,IF(BH91="I",2,IF(BH91="B",4,IF(BH91="E",5))))</f>
        <v>5</v>
      </c>
      <c r="BJ91" s="38" t="s">
        <v>9</v>
      </c>
      <c r="BK91" s="38">
        <f>IF(BJ91="M",0,IF(BJ91="I",2,IF(BJ91="B",4,IF(BJ91="E",5))))</f>
        <v>4</v>
      </c>
      <c r="BL91" s="38" t="s">
        <v>9</v>
      </c>
      <c r="BM91" s="38">
        <f>IF(BL91="M",0,IF(BL91="I",2,IF(BL91="B",4,IF(BL91="E",5))))</f>
        <v>4</v>
      </c>
      <c r="BN91" s="38" t="s">
        <v>9</v>
      </c>
      <c r="BO91" s="38">
        <f>IF(BN91="M",0,IF(BN91="I",2,IF(BN91="B",4,IF(BN91="E",5))))</f>
        <v>4</v>
      </c>
      <c r="BP91" s="38" t="s">
        <v>9</v>
      </c>
      <c r="BQ91" s="38">
        <f>IF(BP91="M",0,IF(BP91="I",2,IF(BP91="B",4,IF(BP91="E",5))))</f>
        <v>4</v>
      </c>
      <c r="BR91" s="38" t="s">
        <v>8</v>
      </c>
      <c r="BS91" s="38">
        <f>IF(BR91="M",0,IF(BR91="I",2,IF(BR91="B",4,IF(BR91="E",5))))</f>
        <v>2</v>
      </c>
      <c r="BT91" s="38" t="s">
        <v>9</v>
      </c>
      <c r="BU91" s="38">
        <f>IF(BT91="M",0,IF(BT91="I",2,IF(BT91="B",4,IF(BT91="E",5))))</f>
        <v>4</v>
      </c>
      <c r="BV91" s="38" t="s">
        <v>10</v>
      </c>
      <c r="BW91" s="38">
        <f>IF(BV91="M",0,IF(BV91="I",2,IF(BV91="B",4,IF(BV91="E",5))))</f>
        <v>5</v>
      </c>
      <c r="BX91" s="38" t="s">
        <v>10</v>
      </c>
      <c r="BY91" s="38">
        <f>IF(BX91="M",0,IF(BX91="I",2,IF(BX91="B",4,IF(BX91="E",5))))</f>
        <v>5</v>
      </c>
      <c r="BZ91" s="38" t="s">
        <v>9</v>
      </c>
      <c r="CA91" s="38">
        <f>IF(BZ91="M",0,IF(BZ91="I",2,IF(BZ91="B",4,IF(BZ91="E",5))))</f>
        <v>4</v>
      </c>
      <c r="CB91" s="38" t="s">
        <v>10</v>
      </c>
      <c r="CC91" s="38">
        <f>IF(CB91="M",0,IF(CB91="I",2,IF(CB91="B",4,IF(CB91="E",5))))</f>
        <v>5</v>
      </c>
      <c r="CD91" s="38" t="s">
        <v>10</v>
      </c>
      <c r="CE91" s="38">
        <f>IF(CD91="M",0,IF(CD91="I",2,IF(CD91="B",4,IF(CD91="E",5))))</f>
        <v>5</v>
      </c>
      <c r="CF91" s="38" t="s">
        <v>8</v>
      </c>
      <c r="CG91" s="38">
        <f>IF(CF91="M",0,IF(CF91="I",2,IF(CF91="B",4,IF(CF91="E",5))))</f>
        <v>2</v>
      </c>
      <c r="CH91" s="38" t="s">
        <v>9</v>
      </c>
      <c r="CI91" s="38">
        <f>IF(CH91="M",0,IF(CH91="I",2,IF(CH91="B",4,IF(CH91="E",5))))</f>
        <v>4</v>
      </c>
      <c r="CJ91" s="38" t="s">
        <v>8</v>
      </c>
      <c r="CK91" s="38">
        <f>IF(CJ91="M",0,IF(CJ91="I",2,IF(CJ91="B",4,IF(CJ91="E",5))))</f>
        <v>2</v>
      </c>
      <c r="CL91" s="38" t="s">
        <v>9</v>
      </c>
      <c r="CM91" s="38">
        <f>IF(CL91="M",0,IF(CL91="I",2,IF(CL91="B",4,IF(CL91="E",5))))</f>
        <v>4</v>
      </c>
      <c r="CN91" s="38" t="s">
        <v>9</v>
      </c>
      <c r="CO91" s="38">
        <f>IF(CN91="M",0,IF(CN91="I",2,IF(CN91="B",4,IF(CN91="E",5))))</f>
        <v>4</v>
      </c>
      <c r="CP91" s="38" t="s">
        <v>9</v>
      </c>
      <c r="CQ91" s="38">
        <f>IF(CP91="M",0,IF(CP91="I",2,IF(CP91="B",4,IF(CP91="E",5))))</f>
        <v>4</v>
      </c>
      <c r="CR91" s="38" t="s">
        <v>9</v>
      </c>
      <c r="CS91" s="38">
        <f>IF(CR91="M",0,IF(CR91="I",2,IF(CR91="B",4,IF(CR91="E",5))))</f>
        <v>4</v>
      </c>
      <c r="CT91" s="38" t="s">
        <v>9</v>
      </c>
      <c r="CU91" s="38">
        <f>IF(CT91="M",0,IF(CT91="I",2,IF(CT91="B",4,IF(CT91="E",5))))</f>
        <v>4</v>
      </c>
      <c r="CV91" s="38" t="s">
        <v>9</v>
      </c>
      <c r="CW91" s="38">
        <f>IF(CV91="M",0,IF(CV91="I",2,IF(CV91="B",4,IF(CV91="E",5))))</f>
        <v>4</v>
      </c>
      <c r="CX91" s="38" t="s">
        <v>9</v>
      </c>
      <c r="CY91" s="38">
        <f>IF(CX91="M",0,IF(CX91="I",2,IF(CX91="B",4,IF(CX91="E",5))))</f>
        <v>4</v>
      </c>
      <c r="CZ91" s="38" t="s">
        <v>9</v>
      </c>
      <c r="DA91" s="38">
        <f>IF(CZ91="M",0,IF(CZ91="I",2,IF(CZ91="B",4,IF(CZ91="E",5))))</f>
        <v>4</v>
      </c>
      <c r="DB91" s="38" t="s">
        <v>9</v>
      </c>
      <c r="DC91" s="38">
        <f>IF(DB91="M",0,IF(DB91="I",2,IF(DB91="B",4,IF(DB91="E",5))))</f>
        <v>4</v>
      </c>
      <c r="DD91" s="38" t="s">
        <v>9</v>
      </c>
      <c r="DE91" s="38">
        <f>IF(DD91="M",0,IF(DD91="I",2,IF(DD91="B",4,IF(DD91="E",5))))</f>
        <v>4</v>
      </c>
      <c r="DF91" s="38" t="s">
        <v>10</v>
      </c>
      <c r="DG91" s="38">
        <f>IF(DF91="M",0,IF(DF91="I",2,IF(DF91="B",4,IF(DF91="E",5))))</f>
        <v>5</v>
      </c>
      <c r="DH91" s="38" t="s">
        <v>9</v>
      </c>
      <c r="DI91" s="38">
        <f>IF(DH91="M",0,IF(DH91="I",2,IF(DH91="B",4,IF(DH91="E",5))))</f>
        <v>4</v>
      </c>
      <c r="DJ91" s="38" t="s">
        <v>9</v>
      </c>
      <c r="DK91" s="38">
        <f>IF(DJ91="M",0,IF(DJ91="I",2,IF(DJ91="B",4,IF(DJ91="E",5))))</f>
        <v>4</v>
      </c>
      <c r="DL91" s="38" t="s">
        <v>10</v>
      </c>
      <c r="DM91" s="38">
        <f>IF(DL91="M",0,IF(DL91="I",2,IF(DL91="B",4,IF(DL91="E",5))))</f>
        <v>5</v>
      </c>
      <c r="DN91" s="38" t="s">
        <v>9</v>
      </c>
      <c r="DO91" s="38">
        <f>IF(DN91="M",0,IF(DN91="I",2,IF(DN91="B",4,IF(DN91="E",5))))</f>
        <v>4</v>
      </c>
      <c r="DP91" s="38" t="s">
        <v>10</v>
      </c>
      <c r="DQ91" s="38">
        <f>IF(DP91="M",0,IF(DP91="I",2,IF(DP91="B",4,IF(DP91="E",5))))</f>
        <v>5</v>
      </c>
      <c r="DR91" s="38" t="s">
        <v>8</v>
      </c>
      <c r="DS91" s="38">
        <f>IF(DR91="M",0,IF(DR91="I",2,IF(DR91="B",4,IF(DR91="E",5))))</f>
        <v>2</v>
      </c>
      <c r="DT91" s="38" t="s">
        <v>9</v>
      </c>
      <c r="DU91" s="38">
        <f>IF(DT91="M",0,IF(DT91="I",2,IF(DT91="B",4,IF(DT91="E",5))))</f>
        <v>4</v>
      </c>
      <c r="DV91" s="38" t="s">
        <v>9</v>
      </c>
      <c r="DW91" s="38">
        <f>IF(DV91="M",0,IF(DV91="I",2,IF(DV91="B",4,IF(DV91="E",5))))</f>
        <v>4</v>
      </c>
      <c r="DX91" s="38" t="s">
        <v>9</v>
      </c>
      <c r="DY91" s="38">
        <f>IF(DX91="M",0,IF(DX91="I",2,IF(DX91="B",4,IF(DX91="E",5))))</f>
        <v>4</v>
      </c>
      <c r="DZ91" s="38" t="s">
        <v>9</v>
      </c>
      <c r="EA91" s="38">
        <f>IF(DZ91="M",0,IF(DZ91="I",2,IF(DZ91="B",4,IF(DZ91="E",5))))</f>
        <v>4</v>
      </c>
      <c r="EB91" s="38" t="s">
        <v>10</v>
      </c>
      <c r="EC91" s="38">
        <f>IF(EB91="M",0,IF(EB91="I",2,IF(EB91="B",4,IF(EB91="E",5))))</f>
        <v>5</v>
      </c>
      <c r="ED91" s="38" t="s">
        <v>9</v>
      </c>
      <c r="EE91" s="38">
        <f>IF(ED91="M",0,IF(ED91="I",2,IF(ED91="B",4,IF(ED91="E",5))))</f>
        <v>4</v>
      </c>
      <c r="EF91" s="38" t="s">
        <v>8</v>
      </c>
      <c r="EG91" s="38">
        <f>IF(EF91="M",0,IF(EF91="I",2,IF(EF91="B",4,IF(EF91="E",5))))</f>
        <v>2</v>
      </c>
      <c r="EH91" s="38" t="s">
        <v>9</v>
      </c>
      <c r="EI91" s="38">
        <f>IF(EH91="M",0,IF(EH91="I",2,IF(EH91="B",4,IF(EH91="E",5))))</f>
        <v>4</v>
      </c>
      <c r="EJ91" s="38" t="s">
        <v>10</v>
      </c>
      <c r="EK91" s="38">
        <f>IF(EJ91="M",0,IF(EJ91="I",2,IF(EJ91="B",4,IF(EJ91="E",5))))</f>
        <v>5</v>
      </c>
      <c r="EL91" s="38" t="s">
        <v>8</v>
      </c>
      <c r="EM91" s="38">
        <f>IF(EL91="M",0,IF(EL91="I",2,IF(EL91="B",4,IF(EL91="E",5))))</f>
        <v>2</v>
      </c>
      <c r="EN91" s="38" t="s">
        <v>8</v>
      </c>
      <c r="EO91" s="38">
        <f>IF(EN91="M",0,IF(EN91="I",2,IF(EN91="B",4,IF(EN91="E",5))))</f>
        <v>2</v>
      </c>
      <c r="EP91" s="38" t="s">
        <v>8</v>
      </c>
      <c r="EQ91" s="38">
        <f>IF(EP91="M",0,IF(EP91="I",2,IF(EP91="B",4,IF(EP91="E",5))))</f>
        <v>2</v>
      </c>
      <c r="ER91" s="98">
        <f>+SUM(F91:EQ91)</f>
        <v>277</v>
      </c>
      <c r="ES91" s="52">
        <f>+ER91/$EV$1</f>
        <v>0.78028169014084503</v>
      </c>
      <c r="ET91" s="38" t="str">
        <f>IF(ES91&gt;60%,"Autonome","Non Autonome")</f>
        <v>Autonome</v>
      </c>
      <c r="EU91" s="5"/>
    </row>
    <row r="92" spans="1:151" ht="15.75" thickBot="1" x14ac:dyDescent="0.3">
      <c r="A92" s="35" t="s">
        <v>13</v>
      </c>
      <c r="B92" s="35" t="s">
        <v>53</v>
      </c>
      <c r="C92" s="35" t="s">
        <v>67</v>
      </c>
      <c r="D92" s="96">
        <v>43312</v>
      </c>
      <c r="E92" s="35" t="s">
        <v>91</v>
      </c>
      <c r="F92" s="38" t="s">
        <v>10</v>
      </c>
      <c r="G92" s="38">
        <f>IF(F92="M",0,IF(F92="I",2,IF(F92="B",4,IF(F92="E",5))))</f>
        <v>5</v>
      </c>
      <c r="H92" s="38" t="s">
        <v>9</v>
      </c>
      <c r="I92" s="38">
        <f>IF(H92="M",0,IF(H92="I",2,IF(H92="B",4,IF(H92="E",5))))</f>
        <v>4</v>
      </c>
      <c r="J92" s="38" t="s">
        <v>9</v>
      </c>
      <c r="K92" s="38">
        <f>IF(J92="M",0,IF(J92="I",2,IF(J92="B",4,IF(J92="E",5))))</f>
        <v>4</v>
      </c>
      <c r="L92" s="38" t="s">
        <v>9</v>
      </c>
      <c r="M92" s="38">
        <f>IF(L92="M",0,IF(L92="I",2,IF(L92="B",4,IF(L92="E",5))))</f>
        <v>4</v>
      </c>
      <c r="N92" s="38" t="s">
        <v>10</v>
      </c>
      <c r="O92" s="38">
        <f>IF(N92="M",0,IF(N92="I",2,IF(N92="B",4,IF(N92="E",5))))</f>
        <v>5</v>
      </c>
      <c r="P92" s="38" t="s">
        <v>9</v>
      </c>
      <c r="Q92" s="38">
        <f>IF(P92="M",0,IF(P92="I",2,IF(P92="B",4,IF(P92="E",5))))</f>
        <v>4</v>
      </c>
      <c r="R92" s="38" t="s">
        <v>10</v>
      </c>
      <c r="S92" s="38">
        <f>IF(R92="M",0,IF(R92="I",2,IF(R92="B",4,IF(R92="E",5))))</f>
        <v>5</v>
      </c>
      <c r="T92" s="38" t="s">
        <v>9</v>
      </c>
      <c r="U92" s="38">
        <f>IF(T92="M",0,IF(T92="I",2,IF(T92="B",4,IF(T92="E",5))))</f>
        <v>4</v>
      </c>
      <c r="V92" s="38" t="s">
        <v>10</v>
      </c>
      <c r="W92" s="38">
        <f>IF(V92="M",0,IF(V92="I",2,IF(V92="B",4,IF(V92="E",5))))</f>
        <v>5</v>
      </c>
      <c r="X92" s="38" t="s">
        <v>9</v>
      </c>
      <c r="Y92" s="38">
        <f>IF(X92="M",0,IF(X92="I",2,IF(X92="B",4,IF(X92="E",5))))</f>
        <v>4</v>
      </c>
      <c r="Z92" s="38" t="s">
        <v>9</v>
      </c>
      <c r="AA92" s="38">
        <f>IF(Z92="M",0,IF(Z92="I",2,IF(Z92="B",4,IF(Z92="E",5))))</f>
        <v>4</v>
      </c>
      <c r="AB92" s="38" t="s">
        <v>8</v>
      </c>
      <c r="AC92" s="38">
        <f>IF(AB92="M",0,IF(AB92="I",2,IF(AB92="B",4,IF(AB92="E",5))))</f>
        <v>2</v>
      </c>
      <c r="AD92" s="38" t="s">
        <v>9</v>
      </c>
      <c r="AE92" s="38">
        <f>IF(AD92="M",0,IF(AD92="I",2,IF(AD92="B",4,IF(AD92="E",5))))</f>
        <v>4</v>
      </c>
      <c r="AF92" s="38" t="s">
        <v>10</v>
      </c>
      <c r="AG92" s="38">
        <f>IF(AF92="M",0,IF(AF92="I",2,IF(AF92="B",4,IF(AF92="E",5))))</f>
        <v>5</v>
      </c>
      <c r="AH92" s="38" t="s">
        <v>9</v>
      </c>
      <c r="AI92" s="38">
        <f>IF(AH92="M",0,IF(AH92="I",2,IF(AH92="B",4,IF(AH92="E",5))))</f>
        <v>4</v>
      </c>
      <c r="AJ92" s="38" t="s">
        <v>9</v>
      </c>
      <c r="AK92" s="38">
        <f>IF(AJ92="M",0,IF(AJ92="I",2,IF(AJ92="B",4,IF(AJ92="E",5))))</f>
        <v>4</v>
      </c>
      <c r="AL92" s="38" t="s">
        <v>8</v>
      </c>
      <c r="AM92" s="38">
        <f>IF(AL92="M",0,IF(AL92="I",2,IF(AL92="B",4,IF(AL92="E",5))))</f>
        <v>2</v>
      </c>
      <c r="AN92" s="38" t="s">
        <v>9</v>
      </c>
      <c r="AO92" s="38">
        <f>IF(AN92="M",0,IF(AN92="I",2,IF(AN92="B",4,IF(AN92="E",5))))</f>
        <v>4</v>
      </c>
      <c r="AP92" s="38" t="s">
        <v>10</v>
      </c>
      <c r="AQ92" s="38">
        <f>IF(AP92="M",0,IF(AP92="I",2,IF(AP92="B",4,IF(AP92="E",5))))</f>
        <v>5</v>
      </c>
      <c r="AR92" s="38" t="s">
        <v>10</v>
      </c>
      <c r="AS92" s="38">
        <f>IF(AR92="M",0,IF(AR92="I",2,IF(AR92="B",4,IF(AR92="E",5))))</f>
        <v>5</v>
      </c>
      <c r="AT92" s="38" t="s">
        <v>9</v>
      </c>
      <c r="AU92" s="38">
        <f>IF(AT92="M",0,IF(AT92="I",2,IF(AT92="B",4,IF(AT92="E",5))))</f>
        <v>4</v>
      </c>
      <c r="AV92" s="38" t="s">
        <v>8</v>
      </c>
      <c r="AW92" s="38">
        <f>IF(AV92="M",0,IF(AV92="I",2,IF(AV92="B",4,IF(AV92="E",5))))</f>
        <v>2</v>
      </c>
      <c r="AX92" s="38" t="s">
        <v>9</v>
      </c>
      <c r="AY92" s="38">
        <f>IF(AX92="M",0,IF(AX92="I",2,IF(AX92="B",4,IF(AX92="E",5))))</f>
        <v>4</v>
      </c>
      <c r="AZ92" s="38" t="s">
        <v>9</v>
      </c>
      <c r="BA92" s="38">
        <f>IF(AZ92="M",0,IF(AZ92="I",2,IF(AZ92="B",4,IF(AZ92="E",5))))</f>
        <v>4</v>
      </c>
      <c r="BB92" s="38" t="s">
        <v>9</v>
      </c>
      <c r="BC92" s="38">
        <f>IF(BB92="M",0,IF(BB92="I",2,IF(BB92="B",4,IF(BB92="E",5))))</f>
        <v>4</v>
      </c>
      <c r="BD92" s="38" t="s">
        <v>9</v>
      </c>
      <c r="BE92" s="38">
        <f>IF(BD92="M",0,IF(BD92="I",2,IF(BD92="B",4,IF(BD92="E",5))))</f>
        <v>4</v>
      </c>
      <c r="BF92" s="38" t="s">
        <v>9</v>
      </c>
      <c r="BG92" s="38">
        <f>IF(BF92="M",0,IF(BF92="I",2,IF(BF92="B",4,IF(BF92="E",5))))</f>
        <v>4</v>
      </c>
      <c r="BH92" s="38" t="s">
        <v>9</v>
      </c>
      <c r="BI92" s="38">
        <f>IF(BH92="M",0,IF(BH92="I",2,IF(BH92="B",4,IF(BH92="E",5))))</f>
        <v>4</v>
      </c>
      <c r="BJ92" s="38" t="s">
        <v>9</v>
      </c>
      <c r="BK92" s="38">
        <f>IF(BJ92="M",0,IF(BJ92="I",2,IF(BJ92="B",4,IF(BJ92="E",5))))</f>
        <v>4</v>
      </c>
      <c r="BL92" s="38" t="s">
        <v>8</v>
      </c>
      <c r="BM92" s="38">
        <f>IF(BL92="M",0,IF(BL92="I",2,IF(BL92="B",4,IF(BL92="E",5))))</f>
        <v>2</v>
      </c>
      <c r="BN92" s="38" t="s">
        <v>9</v>
      </c>
      <c r="BO92" s="38">
        <f>IF(BN92="M",0,IF(BN92="I",2,IF(BN92="B",4,IF(BN92="E",5))))</f>
        <v>4</v>
      </c>
      <c r="BP92" s="38" t="s">
        <v>8</v>
      </c>
      <c r="BQ92" s="38">
        <f>IF(BP92="M",0,IF(BP92="I",2,IF(BP92="B",4,IF(BP92="E",5))))</f>
        <v>2</v>
      </c>
      <c r="BR92" s="38" t="s">
        <v>9</v>
      </c>
      <c r="BS92" s="38">
        <f>IF(BR92="M",0,IF(BR92="I",2,IF(BR92="B",4,IF(BR92="E",5))))</f>
        <v>4</v>
      </c>
      <c r="BT92" s="38" t="s">
        <v>9</v>
      </c>
      <c r="BU92" s="38">
        <f>IF(BT92="M",0,IF(BT92="I",2,IF(BT92="B",4,IF(BT92="E",5))))</f>
        <v>4</v>
      </c>
      <c r="BV92" s="38" t="s">
        <v>10</v>
      </c>
      <c r="BW92" s="38">
        <f>IF(BV92="M",0,IF(BV92="I",2,IF(BV92="B",4,IF(BV92="E",5))))</f>
        <v>5</v>
      </c>
      <c r="BX92" s="38" t="s">
        <v>8</v>
      </c>
      <c r="BY92" s="38">
        <f>IF(BX92="M",0,IF(BX92="I",2,IF(BX92="B",4,IF(BX92="E",5))))</f>
        <v>2</v>
      </c>
      <c r="BZ92" s="38" t="s">
        <v>9</v>
      </c>
      <c r="CA92" s="38">
        <f>IF(BZ92="M",0,IF(BZ92="I",2,IF(BZ92="B",4,IF(BZ92="E",5))))</f>
        <v>4</v>
      </c>
      <c r="CB92" s="38" t="s">
        <v>9</v>
      </c>
      <c r="CC92" s="38">
        <f>IF(CB92="M",0,IF(CB92="I",2,IF(CB92="B",4,IF(CB92="E",5))))</f>
        <v>4</v>
      </c>
      <c r="CD92" s="38" t="s">
        <v>9</v>
      </c>
      <c r="CE92" s="38">
        <f>IF(CD92="M",0,IF(CD92="I",2,IF(CD92="B",4,IF(CD92="E",5))))</f>
        <v>4</v>
      </c>
      <c r="CF92" s="38" t="s">
        <v>10</v>
      </c>
      <c r="CG92" s="38">
        <f>IF(CF92="M",0,IF(CF92="I",2,IF(CF92="B",4,IF(CF92="E",5))))</f>
        <v>5</v>
      </c>
      <c r="CH92" s="38" t="s">
        <v>9</v>
      </c>
      <c r="CI92" s="38">
        <f>IF(CH92="M",0,IF(CH92="I",2,IF(CH92="B",4,IF(CH92="E",5))))</f>
        <v>4</v>
      </c>
      <c r="CJ92" s="38" t="s">
        <v>8</v>
      </c>
      <c r="CK92" s="38">
        <f>IF(CJ92="M",0,IF(CJ92="I",2,IF(CJ92="B",4,IF(CJ92="E",5))))</f>
        <v>2</v>
      </c>
      <c r="CL92" s="38" t="s">
        <v>8</v>
      </c>
      <c r="CM92" s="38">
        <f>IF(CL92="M",0,IF(CL92="I",2,IF(CL92="B",4,IF(CL92="E",5))))</f>
        <v>2</v>
      </c>
      <c r="CN92" s="38" t="s">
        <v>9</v>
      </c>
      <c r="CO92" s="38">
        <f>IF(CN92="M",0,IF(CN92="I",2,IF(CN92="B",4,IF(CN92="E",5))))</f>
        <v>4</v>
      </c>
      <c r="CP92" s="38" t="s">
        <v>9</v>
      </c>
      <c r="CQ92" s="38">
        <f>IF(CP92="M",0,IF(CP92="I",2,IF(CP92="B",4,IF(CP92="E",5))))</f>
        <v>4</v>
      </c>
      <c r="CR92" s="38" t="s">
        <v>9</v>
      </c>
      <c r="CS92" s="38">
        <f>IF(CR92="M",0,IF(CR92="I",2,IF(CR92="B",4,IF(CR92="E",5))))</f>
        <v>4</v>
      </c>
      <c r="CT92" s="38" t="s">
        <v>9</v>
      </c>
      <c r="CU92" s="38">
        <f>IF(CT92="M",0,IF(CT92="I",2,IF(CT92="B",4,IF(CT92="E",5))))</f>
        <v>4</v>
      </c>
      <c r="CV92" s="38" t="s">
        <v>9</v>
      </c>
      <c r="CW92" s="38">
        <f>IF(CV92="M",0,IF(CV92="I",2,IF(CV92="B",4,IF(CV92="E",5))))</f>
        <v>4</v>
      </c>
      <c r="CX92" s="38" t="s">
        <v>10</v>
      </c>
      <c r="CY92" s="38">
        <f>IF(CX92="M",0,IF(CX92="I",2,IF(CX92="B",4,IF(CX92="E",5))))</f>
        <v>5</v>
      </c>
      <c r="CZ92" s="38" t="s">
        <v>9</v>
      </c>
      <c r="DA92" s="38">
        <f>IF(CZ92="M",0,IF(CZ92="I",2,IF(CZ92="B",4,IF(CZ92="E",5))))</f>
        <v>4</v>
      </c>
      <c r="DB92" s="38" t="s">
        <v>9</v>
      </c>
      <c r="DC92" s="38">
        <f>IF(DB92="M",0,IF(DB92="I",2,IF(DB92="B",4,IF(DB92="E",5))))</f>
        <v>4</v>
      </c>
      <c r="DD92" s="38" t="s">
        <v>9</v>
      </c>
      <c r="DE92" s="38">
        <f>IF(DD92="M",0,IF(DD92="I",2,IF(DD92="B",4,IF(DD92="E",5))))</f>
        <v>4</v>
      </c>
      <c r="DF92" s="38" t="s">
        <v>10</v>
      </c>
      <c r="DG92" s="38">
        <f>IF(DF92="M",0,IF(DF92="I",2,IF(DF92="B",4,IF(DF92="E",5))))</f>
        <v>5</v>
      </c>
      <c r="DH92" s="38" t="s">
        <v>9</v>
      </c>
      <c r="DI92" s="38">
        <f>IF(DH92="M",0,IF(DH92="I",2,IF(DH92="B",4,IF(DH92="E",5))))</f>
        <v>4</v>
      </c>
      <c r="DJ92" s="38" t="s">
        <v>9</v>
      </c>
      <c r="DK92" s="38">
        <f>IF(DJ92="M",0,IF(DJ92="I",2,IF(DJ92="B",4,IF(DJ92="E",5))))</f>
        <v>4</v>
      </c>
      <c r="DL92" s="38" t="s">
        <v>9</v>
      </c>
      <c r="DM92" s="38">
        <f>IF(DL92="M",0,IF(DL92="I",2,IF(DL92="B",4,IF(DL92="E",5))))</f>
        <v>4</v>
      </c>
      <c r="DN92" s="38" t="s">
        <v>10</v>
      </c>
      <c r="DO92" s="38">
        <f>IF(DN92="M",0,IF(DN92="I",2,IF(DN92="B",4,IF(DN92="E",5))))</f>
        <v>5</v>
      </c>
      <c r="DP92" s="38" t="s">
        <v>9</v>
      </c>
      <c r="DQ92" s="38">
        <f>IF(DP92="M",0,IF(DP92="I",2,IF(DP92="B",4,IF(DP92="E",5))))</f>
        <v>4</v>
      </c>
      <c r="DR92" s="38" t="s">
        <v>9</v>
      </c>
      <c r="DS92" s="38">
        <f>IF(DR92="M",0,IF(DR92="I",2,IF(DR92="B",4,IF(DR92="E",5))))</f>
        <v>4</v>
      </c>
      <c r="DT92" s="38" t="s">
        <v>10</v>
      </c>
      <c r="DU92" s="38">
        <f>IF(DT92="M",0,IF(DT92="I",2,IF(DT92="B",4,IF(DT92="E",5))))</f>
        <v>5</v>
      </c>
      <c r="DV92" s="38" t="s">
        <v>10</v>
      </c>
      <c r="DW92" s="38">
        <f>IF(DV92="M",0,IF(DV92="I",2,IF(DV92="B",4,IF(DV92="E",5))))</f>
        <v>5</v>
      </c>
      <c r="DX92" s="38" t="s">
        <v>9</v>
      </c>
      <c r="DY92" s="38">
        <f>IF(DX92="M",0,IF(DX92="I",2,IF(DX92="B",4,IF(DX92="E",5))))</f>
        <v>4</v>
      </c>
      <c r="DZ92" s="38" t="s">
        <v>8</v>
      </c>
      <c r="EA92" s="38">
        <f>IF(DZ92="M",0,IF(DZ92="I",2,IF(DZ92="B",4,IF(DZ92="E",5))))</f>
        <v>2</v>
      </c>
      <c r="EB92" s="38" t="s">
        <v>8</v>
      </c>
      <c r="EC92" s="38">
        <f>IF(EB92="M",0,IF(EB92="I",2,IF(EB92="B",4,IF(EB92="E",5))))</f>
        <v>2</v>
      </c>
      <c r="ED92" s="38" t="s">
        <v>9</v>
      </c>
      <c r="EE92" s="38">
        <f>IF(ED92="M",0,IF(ED92="I",2,IF(ED92="B",4,IF(ED92="E",5))))</f>
        <v>4</v>
      </c>
      <c r="EF92" s="38" t="s">
        <v>9</v>
      </c>
      <c r="EG92" s="38">
        <f>IF(EF92="M",0,IF(EF92="I",2,IF(EF92="B",4,IF(EF92="E",5))))</f>
        <v>4</v>
      </c>
      <c r="EH92" s="38" t="s">
        <v>9</v>
      </c>
      <c r="EI92" s="38">
        <f>IF(EH92="M",0,IF(EH92="I",2,IF(EH92="B",4,IF(EH92="E",5))))</f>
        <v>4</v>
      </c>
      <c r="EJ92" s="38" t="s">
        <v>9</v>
      </c>
      <c r="EK92" s="38">
        <f>IF(EJ92="M",0,IF(EJ92="I",2,IF(EJ92="B",4,IF(EJ92="E",5))))</f>
        <v>4</v>
      </c>
      <c r="EL92" s="38" t="s">
        <v>8</v>
      </c>
      <c r="EM92" s="38">
        <f>IF(EL92="M",0,IF(EL92="I",2,IF(EL92="B",4,IF(EL92="E",5))))</f>
        <v>2</v>
      </c>
      <c r="EN92" s="38" t="s">
        <v>8</v>
      </c>
      <c r="EO92" s="38">
        <f>IF(EN92="M",0,IF(EN92="I",2,IF(EN92="B",4,IF(EN92="E",5))))</f>
        <v>2</v>
      </c>
      <c r="EP92" s="38" t="s">
        <v>8</v>
      </c>
      <c r="EQ92" s="38">
        <f>IF(EP92="M",0,IF(EP92="I",2,IF(EP92="B",4,IF(EP92="E",5))))</f>
        <v>2</v>
      </c>
      <c r="ER92" s="98">
        <f>+SUM(F92:EQ92)</f>
        <v>272</v>
      </c>
      <c r="ES92" s="52">
        <f>+ER92/$EV$1</f>
        <v>0.76619718309859153</v>
      </c>
      <c r="ET92" s="38" t="str">
        <f>IF(ES92&gt;60%,"Autonome","Non Autonome")</f>
        <v>Autonome</v>
      </c>
      <c r="EU92" s="5"/>
    </row>
    <row r="93" spans="1:151" ht="15.75" thickBot="1" x14ac:dyDescent="0.3">
      <c r="A93" s="35" t="s">
        <v>13</v>
      </c>
      <c r="B93" s="35" t="s">
        <v>62</v>
      </c>
      <c r="C93" s="35" t="s">
        <v>67</v>
      </c>
      <c r="D93" s="96">
        <v>43312</v>
      </c>
      <c r="E93" s="35" t="s">
        <v>91</v>
      </c>
      <c r="F93" s="38" t="s">
        <v>9</v>
      </c>
      <c r="G93" s="38">
        <f>IF(F93="M",0,IF(F93="I",2,IF(F93="B",4,IF(F93="E",5))))</f>
        <v>4</v>
      </c>
      <c r="H93" s="38" t="s">
        <v>9</v>
      </c>
      <c r="I93" s="38">
        <f>IF(H93="M",0,IF(H93="I",2,IF(H93="B",4,IF(H93="E",5))))</f>
        <v>4</v>
      </c>
      <c r="J93" s="38" t="s">
        <v>9</v>
      </c>
      <c r="K93" s="38">
        <f>IF(J93="M",0,IF(J93="I",2,IF(J93="B",4,IF(J93="E",5))))</f>
        <v>4</v>
      </c>
      <c r="L93" s="38" t="s">
        <v>9</v>
      </c>
      <c r="M93" s="38">
        <f>IF(L93="M",0,IF(L93="I",2,IF(L93="B",4,IF(L93="E",5))))</f>
        <v>4</v>
      </c>
      <c r="N93" s="38" t="s">
        <v>8</v>
      </c>
      <c r="O93" s="38">
        <f>IF(N93="M",0,IF(N93="I",2,IF(N93="B",4,IF(N93="E",5))))</f>
        <v>2</v>
      </c>
      <c r="P93" s="38" t="s">
        <v>9</v>
      </c>
      <c r="Q93" s="38">
        <f>IF(P93="M",0,IF(P93="I",2,IF(P93="B",4,IF(P93="E",5))))</f>
        <v>4</v>
      </c>
      <c r="R93" s="38" t="s">
        <v>8</v>
      </c>
      <c r="S93" s="38">
        <f>IF(R93="M",0,IF(R93="I",2,IF(R93="B",4,IF(R93="E",5))))</f>
        <v>2</v>
      </c>
      <c r="T93" s="38" t="s">
        <v>8</v>
      </c>
      <c r="U93" s="38">
        <f>IF(T93="M",0,IF(T93="I",2,IF(T93="B",4,IF(T93="E",5))))</f>
        <v>2</v>
      </c>
      <c r="V93" s="38" t="s">
        <v>9</v>
      </c>
      <c r="W93" s="38">
        <f>IF(V93="M",0,IF(V93="I",2,IF(V93="B",4,IF(V93="E",5))))</f>
        <v>4</v>
      </c>
      <c r="X93" s="38" t="s">
        <v>9</v>
      </c>
      <c r="Y93" s="38">
        <f>IF(X93="M",0,IF(X93="I",2,IF(X93="B",4,IF(X93="E",5))))</f>
        <v>4</v>
      </c>
      <c r="Z93" s="38" t="s">
        <v>8</v>
      </c>
      <c r="AA93" s="38">
        <f>IF(Z93="M",0,IF(Z93="I",2,IF(Z93="B",4,IF(Z93="E",5))))</f>
        <v>2</v>
      </c>
      <c r="AB93" s="38" t="s">
        <v>8</v>
      </c>
      <c r="AC93" s="38">
        <f>IF(AB93="M",0,IF(AB93="I",2,IF(AB93="B",4,IF(AB93="E",5))))</f>
        <v>2</v>
      </c>
      <c r="AD93" s="38" t="s">
        <v>9</v>
      </c>
      <c r="AE93" s="38">
        <f>IF(AD93="M",0,IF(AD93="I",2,IF(AD93="B",4,IF(AD93="E",5))))</f>
        <v>4</v>
      </c>
      <c r="AF93" s="38" t="s">
        <v>9</v>
      </c>
      <c r="AG93" s="38">
        <f>IF(AF93="M",0,IF(AF93="I",2,IF(AF93="B",4,IF(AF93="E",5))))</f>
        <v>4</v>
      </c>
      <c r="AH93" s="38" t="s">
        <v>9</v>
      </c>
      <c r="AI93" s="38">
        <f>IF(AH93="M",0,IF(AH93="I",2,IF(AH93="B",4,IF(AH93="E",5))))</f>
        <v>4</v>
      </c>
      <c r="AJ93" s="38" t="s">
        <v>9</v>
      </c>
      <c r="AK93" s="38">
        <f>IF(AJ93="M",0,IF(AJ93="I",2,IF(AJ93="B",4,IF(AJ93="E",5))))</f>
        <v>4</v>
      </c>
      <c r="AL93" s="38" t="s">
        <v>8</v>
      </c>
      <c r="AM93" s="38">
        <f>IF(AL93="M",0,IF(AL93="I",2,IF(AL93="B",4,IF(AL93="E",5))))</f>
        <v>2</v>
      </c>
      <c r="AN93" s="38" t="s">
        <v>9</v>
      </c>
      <c r="AO93" s="38">
        <f>IF(AN93="M",0,IF(AN93="I",2,IF(AN93="B",4,IF(AN93="E",5))))</f>
        <v>4</v>
      </c>
      <c r="AP93" s="38" t="s">
        <v>8</v>
      </c>
      <c r="AQ93" s="38">
        <f>IF(AP93="M",0,IF(AP93="I",2,IF(AP93="B",4,IF(AP93="E",5))))</f>
        <v>2</v>
      </c>
      <c r="AR93" s="38" t="s">
        <v>8</v>
      </c>
      <c r="AS93" s="38">
        <f>IF(AR93="M",0,IF(AR93="I",2,IF(AR93="B",4,IF(AR93="E",5))))</f>
        <v>2</v>
      </c>
      <c r="AT93" s="38" t="s">
        <v>9</v>
      </c>
      <c r="AU93" s="38">
        <f>IF(AT93="M",0,IF(AT93="I",2,IF(AT93="B",4,IF(AT93="E",5))))</f>
        <v>4</v>
      </c>
      <c r="AV93" s="38" t="s">
        <v>8</v>
      </c>
      <c r="AW93" s="38">
        <f>IF(AV93="M",0,IF(AV93="I",2,IF(AV93="B",4,IF(AV93="E",5))))</f>
        <v>2</v>
      </c>
      <c r="AX93" s="38" t="s">
        <v>8</v>
      </c>
      <c r="AY93" s="38">
        <f>IF(AX93="M",0,IF(AX93="I",2,IF(AX93="B",4,IF(AX93="E",5))))</f>
        <v>2</v>
      </c>
      <c r="AZ93" s="38" t="s">
        <v>8</v>
      </c>
      <c r="BA93" s="38">
        <f>IF(AZ93="M",0,IF(AZ93="I",2,IF(AZ93="B",4,IF(AZ93="E",5))))</f>
        <v>2</v>
      </c>
      <c r="BB93" s="38" t="s">
        <v>9</v>
      </c>
      <c r="BC93" s="38">
        <f>IF(BB93="M",0,IF(BB93="I",2,IF(BB93="B",4,IF(BB93="E",5))))</f>
        <v>4</v>
      </c>
      <c r="BD93" s="38" t="s">
        <v>9</v>
      </c>
      <c r="BE93" s="38">
        <f>IF(BD93="M",0,IF(BD93="I",2,IF(BD93="B",4,IF(BD93="E",5))))</f>
        <v>4</v>
      </c>
      <c r="BF93" s="38" t="s">
        <v>9</v>
      </c>
      <c r="BG93" s="38">
        <f>IF(BF93="M",0,IF(BF93="I",2,IF(BF93="B",4,IF(BF93="E",5))))</f>
        <v>4</v>
      </c>
      <c r="BH93" s="38" t="s">
        <v>9</v>
      </c>
      <c r="BI93" s="38">
        <f>IF(BH93="M",0,IF(BH93="I",2,IF(BH93="B",4,IF(BH93="E",5))))</f>
        <v>4</v>
      </c>
      <c r="BJ93" s="38" t="s">
        <v>8</v>
      </c>
      <c r="BK93" s="38">
        <f>IF(BJ93="M",0,IF(BJ93="I",2,IF(BJ93="B",4,IF(BJ93="E",5))))</f>
        <v>2</v>
      </c>
      <c r="BL93" s="38" t="s">
        <v>8</v>
      </c>
      <c r="BM93" s="38">
        <f>IF(BL93="M",0,IF(BL93="I",2,IF(BL93="B",4,IF(BL93="E",5))))</f>
        <v>2</v>
      </c>
      <c r="BN93" s="38" t="s">
        <v>8</v>
      </c>
      <c r="BO93" s="38">
        <f>IF(BN93="M",0,IF(BN93="I",2,IF(BN93="B",4,IF(BN93="E",5))))</f>
        <v>2</v>
      </c>
      <c r="BP93" s="38" t="s">
        <v>9</v>
      </c>
      <c r="BQ93" s="38">
        <f>IF(BP93="M",0,IF(BP93="I",2,IF(BP93="B",4,IF(BP93="E",5))))</f>
        <v>4</v>
      </c>
      <c r="BR93" s="38" t="s">
        <v>9</v>
      </c>
      <c r="BS93" s="38">
        <f>IF(BR93="M",0,IF(BR93="I",2,IF(BR93="B",4,IF(BR93="E",5))))</f>
        <v>4</v>
      </c>
      <c r="BT93" s="38" t="s">
        <v>8</v>
      </c>
      <c r="BU93" s="38">
        <f>IF(BT93="M",0,IF(BT93="I",2,IF(BT93="B",4,IF(BT93="E",5))))</f>
        <v>2</v>
      </c>
      <c r="BV93" s="38" t="s">
        <v>9</v>
      </c>
      <c r="BW93" s="38">
        <f>IF(BV93="M",0,IF(BV93="I",2,IF(BV93="B",4,IF(BV93="E",5))))</f>
        <v>4</v>
      </c>
      <c r="BX93" s="38" t="s">
        <v>9</v>
      </c>
      <c r="BY93" s="38">
        <f>IF(BX93="M",0,IF(BX93="I",2,IF(BX93="B",4,IF(BX93="E",5))))</f>
        <v>4</v>
      </c>
      <c r="BZ93" s="38" t="s">
        <v>9</v>
      </c>
      <c r="CA93" s="38">
        <f>IF(BZ93="M",0,IF(BZ93="I",2,IF(BZ93="B",4,IF(BZ93="E",5))))</f>
        <v>4</v>
      </c>
      <c r="CB93" s="38" t="s">
        <v>9</v>
      </c>
      <c r="CC93" s="38">
        <f>IF(CB93="M",0,IF(CB93="I",2,IF(CB93="B",4,IF(CB93="E",5))))</f>
        <v>4</v>
      </c>
      <c r="CD93" s="38" t="s">
        <v>9</v>
      </c>
      <c r="CE93" s="38">
        <f>IF(CD93="M",0,IF(CD93="I",2,IF(CD93="B",4,IF(CD93="E",5))))</f>
        <v>4</v>
      </c>
      <c r="CF93" s="38" t="s">
        <v>8</v>
      </c>
      <c r="CG93" s="38">
        <f>IF(CF93="M",0,IF(CF93="I",2,IF(CF93="B",4,IF(CF93="E",5))))</f>
        <v>2</v>
      </c>
      <c r="CH93" s="38" t="s">
        <v>9</v>
      </c>
      <c r="CI93" s="38">
        <f>IF(CH93="M",0,IF(CH93="I",2,IF(CH93="B",4,IF(CH93="E",5))))</f>
        <v>4</v>
      </c>
      <c r="CJ93" s="38" t="s">
        <v>8</v>
      </c>
      <c r="CK93" s="38">
        <f>IF(CJ93="M",0,IF(CJ93="I",2,IF(CJ93="B",4,IF(CJ93="E",5))))</f>
        <v>2</v>
      </c>
      <c r="CL93" s="38" t="s">
        <v>9</v>
      </c>
      <c r="CM93" s="38">
        <f>IF(CL93="M",0,IF(CL93="I",2,IF(CL93="B",4,IF(CL93="E",5))))</f>
        <v>4</v>
      </c>
      <c r="CN93" s="38" t="s">
        <v>9</v>
      </c>
      <c r="CO93" s="38">
        <f>IF(CN93="M",0,IF(CN93="I",2,IF(CN93="B",4,IF(CN93="E",5))))</f>
        <v>4</v>
      </c>
      <c r="CP93" s="38" t="s">
        <v>9</v>
      </c>
      <c r="CQ93" s="38">
        <f>IF(CP93="M",0,IF(CP93="I",2,IF(CP93="B",4,IF(CP93="E",5))))</f>
        <v>4</v>
      </c>
      <c r="CR93" s="38" t="s">
        <v>9</v>
      </c>
      <c r="CS93" s="38">
        <f>IF(CR93="M",0,IF(CR93="I",2,IF(CR93="B",4,IF(CR93="E",5))))</f>
        <v>4</v>
      </c>
      <c r="CT93" s="38" t="s">
        <v>8</v>
      </c>
      <c r="CU93" s="38">
        <f>IF(CT93="M",0,IF(CT93="I",2,IF(CT93="B",4,IF(CT93="E",5))))</f>
        <v>2</v>
      </c>
      <c r="CV93" s="38" t="s">
        <v>8</v>
      </c>
      <c r="CW93" s="38">
        <f>IF(CV93="M",0,IF(CV93="I",2,IF(CV93="B",4,IF(CV93="E",5))))</f>
        <v>2</v>
      </c>
      <c r="CX93" s="38" t="s">
        <v>9</v>
      </c>
      <c r="CY93" s="38">
        <f>IF(CX93="M",0,IF(CX93="I",2,IF(CX93="B",4,IF(CX93="E",5))))</f>
        <v>4</v>
      </c>
      <c r="CZ93" s="38" t="s">
        <v>9</v>
      </c>
      <c r="DA93" s="38">
        <f>IF(CZ93="M",0,IF(CZ93="I",2,IF(CZ93="B",4,IF(CZ93="E",5))))</f>
        <v>4</v>
      </c>
      <c r="DB93" s="38" t="s">
        <v>9</v>
      </c>
      <c r="DC93" s="38">
        <f>IF(DB93="M",0,IF(DB93="I",2,IF(DB93="B",4,IF(DB93="E",5))))</f>
        <v>4</v>
      </c>
      <c r="DD93" s="38" t="s">
        <v>8</v>
      </c>
      <c r="DE93" s="38">
        <f>IF(DD93="M",0,IF(DD93="I",2,IF(DD93="B",4,IF(DD93="E",5))))</f>
        <v>2</v>
      </c>
      <c r="DF93" s="38" t="s">
        <v>10</v>
      </c>
      <c r="DG93" s="38">
        <f>IF(DF93="M",0,IF(DF93="I",2,IF(DF93="B",4,IF(DF93="E",5))))</f>
        <v>5</v>
      </c>
      <c r="DH93" s="38" t="s">
        <v>9</v>
      </c>
      <c r="DI93" s="38">
        <f>IF(DH93="M",0,IF(DH93="I",2,IF(DH93="B",4,IF(DH93="E",5))))</f>
        <v>4</v>
      </c>
      <c r="DJ93" s="38" t="s">
        <v>9</v>
      </c>
      <c r="DK93" s="38">
        <f>IF(DJ93="M",0,IF(DJ93="I",2,IF(DJ93="B",4,IF(DJ93="E",5))))</f>
        <v>4</v>
      </c>
      <c r="DL93" s="38" t="s">
        <v>9</v>
      </c>
      <c r="DM93" s="38">
        <f>IF(DL93="M",0,IF(DL93="I",2,IF(DL93="B",4,IF(DL93="E",5))))</f>
        <v>4</v>
      </c>
      <c r="DN93" s="38" t="s">
        <v>9</v>
      </c>
      <c r="DO93" s="38">
        <f>IF(DN93="M",0,IF(DN93="I",2,IF(DN93="B",4,IF(DN93="E",5))))</f>
        <v>4</v>
      </c>
      <c r="DP93" s="38" t="s">
        <v>9</v>
      </c>
      <c r="DQ93" s="38">
        <f>IF(DP93="M",0,IF(DP93="I",2,IF(DP93="B",4,IF(DP93="E",5))))</f>
        <v>4</v>
      </c>
      <c r="DR93" s="38" t="s">
        <v>9</v>
      </c>
      <c r="DS93" s="38">
        <f>IF(DR93="M",0,IF(DR93="I",2,IF(DR93="B",4,IF(DR93="E",5))))</f>
        <v>4</v>
      </c>
      <c r="DT93" s="38" t="s">
        <v>9</v>
      </c>
      <c r="DU93" s="38">
        <f>IF(DT93="M",0,IF(DT93="I",2,IF(DT93="B",4,IF(DT93="E",5))))</f>
        <v>4</v>
      </c>
      <c r="DV93" s="38" t="s">
        <v>9</v>
      </c>
      <c r="DW93" s="38">
        <f>IF(DV93="M",0,IF(DV93="I",2,IF(DV93="B",4,IF(DV93="E",5))))</f>
        <v>4</v>
      </c>
      <c r="DX93" s="38" t="s">
        <v>9</v>
      </c>
      <c r="DY93" s="38">
        <f>IF(DX93="M",0,IF(DX93="I",2,IF(DX93="B",4,IF(DX93="E",5))))</f>
        <v>4</v>
      </c>
      <c r="DZ93" s="38" t="s">
        <v>9</v>
      </c>
      <c r="EA93" s="38">
        <f>IF(DZ93="M",0,IF(DZ93="I",2,IF(DZ93="B",4,IF(DZ93="E",5))))</f>
        <v>4</v>
      </c>
      <c r="EB93" s="38" t="s">
        <v>8</v>
      </c>
      <c r="EC93" s="38">
        <f>IF(EB93="M",0,IF(EB93="I",2,IF(EB93="B",4,IF(EB93="E",5))))</f>
        <v>2</v>
      </c>
      <c r="ED93" s="38" t="s">
        <v>9</v>
      </c>
      <c r="EE93" s="38">
        <f>IF(ED93="M",0,IF(ED93="I",2,IF(ED93="B",4,IF(ED93="E",5))))</f>
        <v>4</v>
      </c>
      <c r="EF93" s="38" t="s">
        <v>9</v>
      </c>
      <c r="EG93" s="38">
        <f>IF(EF93="M",0,IF(EF93="I",2,IF(EF93="B",4,IF(EF93="E",5))))</f>
        <v>4</v>
      </c>
      <c r="EH93" s="38" t="s">
        <v>9</v>
      </c>
      <c r="EI93" s="38">
        <f>IF(EH93="M",0,IF(EH93="I",2,IF(EH93="B",4,IF(EH93="E",5))))</f>
        <v>4</v>
      </c>
      <c r="EJ93" s="38" t="s">
        <v>9</v>
      </c>
      <c r="EK93" s="38">
        <f>IF(EJ93="M",0,IF(EJ93="I",2,IF(EJ93="B",4,IF(EJ93="E",5))))</f>
        <v>4</v>
      </c>
      <c r="EL93" s="38" t="s">
        <v>8</v>
      </c>
      <c r="EM93" s="38">
        <f>IF(EL93="M",0,IF(EL93="I",2,IF(EL93="B",4,IF(EL93="E",5))))</f>
        <v>2</v>
      </c>
      <c r="EN93" s="38" t="s">
        <v>8</v>
      </c>
      <c r="EO93" s="38">
        <f>IF(EN93="M",0,IF(EN93="I",2,IF(EN93="B",4,IF(EN93="E",5))))</f>
        <v>2</v>
      </c>
      <c r="EP93" s="38" t="s">
        <v>8</v>
      </c>
      <c r="EQ93" s="38">
        <f>IF(EP93="M",0,IF(EP93="I",2,IF(EP93="B",4,IF(EP93="E",5))))</f>
        <v>2</v>
      </c>
      <c r="ER93" s="98">
        <f>+SUM(F93:EQ93)</f>
        <v>237</v>
      </c>
      <c r="ES93" s="52">
        <f>+ER93/$EV$1</f>
        <v>0.6676056338028169</v>
      </c>
      <c r="ET93" s="38" t="str">
        <f>IF(ES93&gt;60%,"Autonome","Non Autonome")</f>
        <v>Autonome</v>
      </c>
      <c r="EU93" s="5"/>
    </row>
    <row r="94" spans="1:151" ht="15.75" thickBot="1" x14ac:dyDescent="0.3">
      <c r="A94" s="35" t="s">
        <v>5</v>
      </c>
      <c r="B94" s="35" t="s">
        <v>99</v>
      </c>
      <c r="C94" s="35" t="s">
        <v>104</v>
      </c>
      <c r="D94" s="96">
        <v>43312</v>
      </c>
      <c r="E94" s="35" t="s">
        <v>12</v>
      </c>
      <c r="F94" s="38" t="s">
        <v>9</v>
      </c>
      <c r="G94" s="38">
        <f>IF(F94="M",0,IF(F94="I",2,IF(F94="B",4,IF(F94="E",5))))</f>
        <v>4</v>
      </c>
      <c r="H94" s="38" t="s">
        <v>7</v>
      </c>
      <c r="I94" s="38">
        <f>IF(H94="M",0,IF(H94="I",2,IF(H94="B",4,IF(H94="E",5))))</f>
        <v>0</v>
      </c>
      <c r="J94" s="38" t="s">
        <v>8</v>
      </c>
      <c r="K94" s="38">
        <f>IF(J94="M",0,IF(J94="I",2,IF(J94="B",4,IF(J94="E",5))))</f>
        <v>2</v>
      </c>
      <c r="L94" s="38" t="s">
        <v>7</v>
      </c>
      <c r="M94" s="38">
        <f>IF(L94="M",0,IF(L94="I",2,IF(L94="B",4,IF(L94="E",5))))</f>
        <v>0</v>
      </c>
      <c r="N94" s="38" t="s">
        <v>9</v>
      </c>
      <c r="O94" s="38">
        <f>IF(N94="M",0,IF(N94="I",2,IF(N94="B",4,IF(N94="E",5))))</f>
        <v>4</v>
      </c>
      <c r="P94" s="38" t="s">
        <v>7</v>
      </c>
      <c r="Q94" s="38">
        <f>IF(P94="M",0,IF(P94="I",2,IF(P94="B",4,IF(P94="E",5))))</f>
        <v>0</v>
      </c>
      <c r="R94" s="38" t="s">
        <v>7</v>
      </c>
      <c r="S94" s="38">
        <f>IF(R94="M",0,IF(R94="I",2,IF(R94="B",4,IF(R94="E",5))))</f>
        <v>0</v>
      </c>
      <c r="T94" s="38" t="s">
        <v>7</v>
      </c>
      <c r="U94" s="38">
        <f>IF(T94="M",0,IF(T94="I",2,IF(T94="B",4,IF(T94="E",5))))</f>
        <v>0</v>
      </c>
      <c r="V94" s="38" t="s">
        <v>8</v>
      </c>
      <c r="W94" s="38">
        <f>IF(V94="M",0,IF(V94="I",2,IF(V94="B",4,IF(V94="E",5))))</f>
        <v>2</v>
      </c>
      <c r="X94" s="38" t="s">
        <v>7</v>
      </c>
      <c r="Y94" s="38">
        <f>IF(X94="M",0,IF(X94="I",2,IF(X94="B",4,IF(X94="E",5))))</f>
        <v>0</v>
      </c>
      <c r="Z94" s="38" t="s">
        <v>7</v>
      </c>
      <c r="AA94" s="38">
        <f>IF(Z94="M",0,IF(Z94="I",2,IF(Z94="B",4,IF(Z94="E",5))))</f>
        <v>0</v>
      </c>
      <c r="AB94" s="38" t="s">
        <v>7</v>
      </c>
      <c r="AC94" s="38">
        <f>IF(AB94="M",0,IF(AB94="I",2,IF(AB94="B",4,IF(AB94="E",5))))</f>
        <v>0</v>
      </c>
      <c r="AD94" s="38" t="s">
        <v>8</v>
      </c>
      <c r="AE94" s="38">
        <f>IF(AD94="M",0,IF(AD94="I",2,IF(AD94="B",4,IF(AD94="E",5))))</f>
        <v>2</v>
      </c>
      <c r="AF94" s="38" t="s">
        <v>8</v>
      </c>
      <c r="AG94" s="38">
        <f>IF(AF94="M",0,IF(AF94="I",2,IF(AF94="B",4,IF(AF94="E",5))))</f>
        <v>2</v>
      </c>
      <c r="AH94" s="38" t="s">
        <v>9</v>
      </c>
      <c r="AI94" s="38">
        <f>IF(AH94="M",0,IF(AH94="I",2,IF(AH94="B",4,IF(AH94="E",5))))</f>
        <v>4</v>
      </c>
      <c r="AJ94" s="38" t="s">
        <v>8</v>
      </c>
      <c r="AK94" s="38">
        <f>IF(AJ94="M",0,IF(AJ94="I",2,IF(AJ94="B",4,IF(AJ94="E",5))))</f>
        <v>2</v>
      </c>
      <c r="AL94" s="38" t="s">
        <v>7</v>
      </c>
      <c r="AM94" s="38">
        <f>IF(AL94="M",0,IF(AL94="I",2,IF(AL94="B",4,IF(AL94="E",5))))</f>
        <v>0</v>
      </c>
      <c r="AN94" s="38" t="s">
        <v>7</v>
      </c>
      <c r="AO94" s="38">
        <f>IF(AN94="M",0,IF(AN94="I",2,IF(AN94="B",4,IF(AN94="E",5))))</f>
        <v>0</v>
      </c>
      <c r="AP94" s="38" t="s">
        <v>9</v>
      </c>
      <c r="AQ94" s="38">
        <f>IF(AP94="M",0,IF(AP94="I",2,IF(AP94="B",4,IF(AP94="E",5))))</f>
        <v>4</v>
      </c>
      <c r="AR94" s="38" t="s">
        <v>8</v>
      </c>
      <c r="AS94" s="38">
        <f>IF(AR94="M",0,IF(AR94="I",2,IF(AR94="B",4,IF(AR94="E",5))))</f>
        <v>2</v>
      </c>
      <c r="AT94" s="38" t="s">
        <v>8</v>
      </c>
      <c r="AU94" s="38">
        <f>IF(AT94="M",0,IF(AT94="I",2,IF(AT94="B",4,IF(AT94="E",5))))</f>
        <v>2</v>
      </c>
      <c r="AV94" s="38" t="s">
        <v>8</v>
      </c>
      <c r="AW94" s="38">
        <f>IF(AV94="M",0,IF(AV94="I",2,IF(AV94="B",4,IF(AV94="E",5))))</f>
        <v>2</v>
      </c>
      <c r="AX94" s="38" t="s">
        <v>8</v>
      </c>
      <c r="AY94" s="38">
        <f>IF(AX94="M",0,IF(AX94="I",2,IF(AX94="B",4,IF(AX94="E",5))))</f>
        <v>2</v>
      </c>
      <c r="AZ94" s="38" t="s">
        <v>8</v>
      </c>
      <c r="BA94" s="38">
        <f>IF(AZ94="M",0,IF(AZ94="I",2,IF(AZ94="B",4,IF(AZ94="E",5))))</f>
        <v>2</v>
      </c>
      <c r="BB94" s="38" t="s">
        <v>8</v>
      </c>
      <c r="BC94" s="38">
        <f>IF(BB94="M",0,IF(BB94="I",2,IF(BB94="B",4,IF(BB94="E",5))))</f>
        <v>2</v>
      </c>
      <c r="BD94" s="38" t="s">
        <v>8</v>
      </c>
      <c r="BE94" s="38">
        <f>IF(BD94="M",0,IF(BD94="I",2,IF(BD94="B",4,IF(BD94="E",5))))</f>
        <v>2</v>
      </c>
      <c r="BF94" s="38" t="s">
        <v>7</v>
      </c>
      <c r="BG94" s="38">
        <f>IF(BF94="M",0,IF(BF94="I",2,IF(BF94="B",4,IF(BF94="E",5))))</f>
        <v>0</v>
      </c>
      <c r="BH94" s="38" t="s">
        <v>8</v>
      </c>
      <c r="BI94" s="38">
        <f>IF(BH94="M",0,IF(BH94="I",2,IF(BH94="B",4,IF(BH94="E",5))))</f>
        <v>2</v>
      </c>
      <c r="BJ94" s="38" t="s">
        <v>8</v>
      </c>
      <c r="BK94" s="38">
        <f>IF(BJ94="M",0,IF(BJ94="I",2,IF(BJ94="B",4,IF(BJ94="E",5))))</f>
        <v>2</v>
      </c>
      <c r="BL94" s="38" t="s">
        <v>8</v>
      </c>
      <c r="BM94" s="38">
        <f>IF(BL94="M",0,IF(BL94="I",2,IF(BL94="B",4,IF(BL94="E",5))))</f>
        <v>2</v>
      </c>
      <c r="BN94" s="38" t="s">
        <v>8</v>
      </c>
      <c r="BO94" s="38">
        <f>IF(BN94="M",0,IF(BN94="I",2,IF(BN94="B",4,IF(BN94="E",5))))</f>
        <v>2</v>
      </c>
      <c r="BP94" s="38" t="s">
        <v>8</v>
      </c>
      <c r="BQ94" s="38">
        <f>IF(BP94="M",0,IF(BP94="I",2,IF(BP94="B",4,IF(BP94="E",5))))</f>
        <v>2</v>
      </c>
      <c r="BR94" s="38" t="s">
        <v>8</v>
      </c>
      <c r="BS94" s="38">
        <f>IF(BR94="M",0,IF(BR94="I",2,IF(BR94="B",4,IF(BR94="E",5))))</f>
        <v>2</v>
      </c>
      <c r="BT94" s="38" t="s">
        <v>8</v>
      </c>
      <c r="BU94" s="38">
        <f>IF(BT94="M",0,IF(BT94="I",2,IF(BT94="B",4,IF(BT94="E",5))))</f>
        <v>2</v>
      </c>
      <c r="BV94" s="38" t="s">
        <v>8</v>
      </c>
      <c r="BW94" s="38">
        <f>IF(BV94="M",0,IF(BV94="I",2,IF(BV94="B",4,IF(BV94="E",5))))</f>
        <v>2</v>
      </c>
      <c r="BX94" s="38" t="s">
        <v>8</v>
      </c>
      <c r="BY94" s="38">
        <f>IF(BX94="M",0,IF(BX94="I",2,IF(BX94="B",4,IF(BX94="E",5))))</f>
        <v>2</v>
      </c>
      <c r="BZ94" s="38" t="s">
        <v>7</v>
      </c>
      <c r="CA94" s="38">
        <f>IF(BZ94="M",0,IF(BZ94="I",2,IF(BZ94="B",4,IF(BZ94="E",5))))</f>
        <v>0</v>
      </c>
      <c r="CB94" s="38" t="s">
        <v>7</v>
      </c>
      <c r="CC94" s="38">
        <f>IF(CB94="M",0,IF(CB94="I",2,IF(CB94="B",4,IF(CB94="E",5))))</f>
        <v>0</v>
      </c>
      <c r="CD94" s="38" t="s">
        <v>8</v>
      </c>
      <c r="CE94" s="38">
        <f>IF(CD94="M",0,IF(CD94="I",2,IF(CD94="B",4,IF(CD94="E",5))))</f>
        <v>2</v>
      </c>
      <c r="CF94" s="38" t="s">
        <v>7</v>
      </c>
      <c r="CG94" s="38">
        <f>IF(CF94="M",0,IF(CF94="I",2,IF(CF94="B",4,IF(CF94="E",5))))</f>
        <v>0</v>
      </c>
      <c r="CH94" s="38" t="s">
        <v>7</v>
      </c>
      <c r="CI94" s="38">
        <f>IF(CH94="M",0,IF(CH94="I",2,IF(CH94="B",4,IF(CH94="E",5))))</f>
        <v>0</v>
      </c>
      <c r="CJ94" s="38" t="s">
        <v>8</v>
      </c>
      <c r="CK94" s="38">
        <f>IF(CJ94="M",0,IF(CJ94="I",2,IF(CJ94="B",4,IF(CJ94="E",5))))</f>
        <v>2</v>
      </c>
      <c r="CL94" s="38" t="s">
        <v>8</v>
      </c>
      <c r="CM94" s="38">
        <f>IF(CL94="M",0,IF(CL94="I",2,IF(CL94="B",4,IF(CL94="E",5))))</f>
        <v>2</v>
      </c>
      <c r="CN94" s="38" t="s">
        <v>7</v>
      </c>
      <c r="CO94" s="38">
        <f>IF(CN94="M",0,IF(CN94="I",2,IF(CN94="B",4,IF(CN94="E",5))))</f>
        <v>0</v>
      </c>
      <c r="CP94" s="38" t="s">
        <v>7</v>
      </c>
      <c r="CQ94" s="38">
        <f>IF(CP94="M",0,IF(CP94="I",2,IF(CP94="B",4,IF(CP94="E",5))))</f>
        <v>0</v>
      </c>
      <c r="CR94" s="38" t="s">
        <v>7</v>
      </c>
      <c r="CS94" s="38">
        <f>IF(CR94="M",0,IF(CR94="I",2,IF(CR94="B",4,IF(CR94="E",5))))</f>
        <v>0</v>
      </c>
      <c r="CT94" s="38" t="s">
        <v>8</v>
      </c>
      <c r="CU94" s="38">
        <f>IF(CT94="M",0,IF(CT94="I",2,IF(CT94="B",4,IF(CT94="E",5))))</f>
        <v>2</v>
      </c>
      <c r="CV94" s="38" t="s">
        <v>8</v>
      </c>
      <c r="CW94" s="38">
        <f>IF(CV94="M",0,IF(CV94="I",2,IF(CV94="B",4,IF(CV94="E",5))))</f>
        <v>2</v>
      </c>
      <c r="CX94" s="38" t="s">
        <v>7</v>
      </c>
      <c r="CY94" s="38">
        <f>IF(CX94="M",0,IF(CX94="I",2,IF(CX94="B",4,IF(CX94="E",5))))</f>
        <v>0</v>
      </c>
      <c r="CZ94" s="38" t="s">
        <v>9</v>
      </c>
      <c r="DA94" s="38">
        <f>IF(CZ94="M",0,IF(CZ94="I",2,IF(CZ94="B",4,IF(CZ94="E",5))))</f>
        <v>4</v>
      </c>
      <c r="DB94" s="38" t="s">
        <v>9</v>
      </c>
      <c r="DC94" s="38">
        <f>IF(DB94="M",0,IF(DB94="I",2,IF(DB94="B",4,IF(DB94="E",5))))</f>
        <v>4</v>
      </c>
      <c r="DD94" s="38" t="s">
        <v>7</v>
      </c>
      <c r="DE94" s="38">
        <f>IF(DD94="M",0,IF(DD94="I",2,IF(DD94="B",4,IF(DD94="E",5))))</f>
        <v>0</v>
      </c>
      <c r="DF94" s="38" t="s">
        <v>9</v>
      </c>
      <c r="DG94" s="38">
        <f>IF(DF94="M",0,IF(DF94="I",2,IF(DF94="B",4,IF(DF94="E",5))))</f>
        <v>4</v>
      </c>
      <c r="DH94" s="38" t="s">
        <v>7</v>
      </c>
      <c r="DI94" s="38">
        <f>IF(DH94="M",0,IF(DH94="I",2,IF(DH94="B",4,IF(DH94="E",5))))</f>
        <v>0</v>
      </c>
      <c r="DJ94" s="38" t="s">
        <v>7</v>
      </c>
      <c r="DK94" s="38">
        <f>IF(DJ94="M",0,IF(DJ94="I",2,IF(DJ94="B",4,IF(DJ94="E",5))))</f>
        <v>0</v>
      </c>
      <c r="DL94" s="38" t="s">
        <v>7</v>
      </c>
      <c r="DM94" s="38">
        <f>IF(DL94="M",0,IF(DL94="I",2,IF(DL94="B",4,IF(DL94="E",5))))</f>
        <v>0</v>
      </c>
      <c r="DN94" s="38" t="s">
        <v>9</v>
      </c>
      <c r="DO94" s="38">
        <f>IF(DN94="M",0,IF(DN94="I",2,IF(DN94="B",4,IF(DN94="E",5))))</f>
        <v>4</v>
      </c>
      <c r="DP94" s="38" t="s">
        <v>8</v>
      </c>
      <c r="DQ94" s="38">
        <f>IF(DP94="M",0,IF(DP94="I",2,IF(DP94="B",4,IF(DP94="E",5))))</f>
        <v>2</v>
      </c>
      <c r="DR94" s="38" t="s">
        <v>9</v>
      </c>
      <c r="DS94" s="38">
        <f>IF(DR94="M",0,IF(DR94="I",2,IF(DR94="B",4,IF(DR94="E",5))))</f>
        <v>4</v>
      </c>
      <c r="DT94" s="38" t="s">
        <v>9</v>
      </c>
      <c r="DU94" s="38">
        <f>IF(DT94="M",0,IF(DT94="I",2,IF(DT94="B",4,IF(DT94="E",5))))</f>
        <v>4</v>
      </c>
      <c r="DV94" s="38" t="s">
        <v>8</v>
      </c>
      <c r="DW94" s="38">
        <f>IF(DV94="M",0,IF(DV94="I",2,IF(DV94="B",4,IF(DV94="E",5))))</f>
        <v>2</v>
      </c>
      <c r="DX94" s="38" t="s">
        <v>8</v>
      </c>
      <c r="DY94" s="38">
        <f>IF(DX94="M",0,IF(DX94="I",2,IF(DX94="B",4,IF(DX94="E",5))))</f>
        <v>2</v>
      </c>
      <c r="DZ94" s="38" t="s">
        <v>8</v>
      </c>
      <c r="EA94" s="38">
        <f>IF(DZ94="M",0,IF(DZ94="I",2,IF(DZ94="B",4,IF(DZ94="E",5))))</f>
        <v>2</v>
      </c>
      <c r="EB94" s="38" t="s">
        <v>8</v>
      </c>
      <c r="EC94" s="38">
        <f>IF(EB94="M",0,IF(EB94="I",2,IF(EB94="B",4,IF(EB94="E",5))))</f>
        <v>2</v>
      </c>
      <c r="ED94" s="38" t="s">
        <v>8</v>
      </c>
      <c r="EE94" s="38">
        <f>IF(ED94="M",0,IF(ED94="I",2,IF(ED94="B",4,IF(ED94="E",5))))</f>
        <v>2</v>
      </c>
      <c r="EF94" s="38" t="s">
        <v>7</v>
      </c>
      <c r="EG94" s="38">
        <f>IF(EF94="M",0,IF(EF94="I",2,IF(EF94="B",4,IF(EF94="E",5))))</f>
        <v>0</v>
      </c>
      <c r="EH94" s="38" t="s">
        <v>7</v>
      </c>
      <c r="EI94" s="38">
        <f>IF(EH94="M",0,IF(EH94="I",2,IF(EH94="B",4,IF(EH94="E",5))))</f>
        <v>0</v>
      </c>
      <c r="EJ94" s="38" t="s">
        <v>7</v>
      </c>
      <c r="EK94" s="38">
        <f>IF(EJ94="M",0,IF(EJ94="I",2,IF(EJ94="B",4,IF(EJ94="E",5))))</f>
        <v>0</v>
      </c>
      <c r="EL94" s="38" t="s">
        <v>7</v>
      </c>
      <c r="EM94" s="38">
        <f>IF(EL94="M",0,IF(EL94="I",2,IF(EL94="B",4,IF(EL94="E",5))))</f>
        <v>0</v>
      </c>
      <c r="EN94" s="38" t="s">
        <v>7</v>
      </c>
      <c r="EO94" s="38">
        <f>IF(EN94="M",0,IF(EN94="I",2,IF(EN94="B",4,IF(EN94="E",5))))</f>
        <v>0</v>
      </c>
      <c r="EP94" s="38" t="s">
        <v>7</v>
      </c>
      <c r="EQ94" s="38">
        <f>IF(EP94="M",0,IF(EP94="I",2,IF(EP94="B",4,IF(EP94="E",5))))</f>
        <v>0</v>
      </c>
      <c r="ER94" s="98">
        <f>+SUM(F94:EQ94)</f>
        <v>104</v>
      </c>
      <c r="ES94" s="52">
        <f>+ER94/$EV$1</f>
        <v>0.29295774647887324</v>
      </c>
      <c r="ET94" s="38" t="str">
        <f>IF(ES94&gt;60%,"Autonome","Non Autonome")</f>
        <v>Non Autonome</v>
      </c>
      <c r="EU94" s="5"/>
    </row>
    <row r="95" spans="1:151" ht="15.75" thickBot="1" x14ac:dyDescent="0.3">
      <c r="A95" s="35" t="s">
        <v>5</v>
      </c>
      <c r="B95" s="35" t="s">
        <v>106</v>
      </c>
      <c r="C95" s="35" t="s">
        <v>11</v>
      </c>
      <c r="D95" s="96">
        <v>43312</v>
      </c>
      <c r="E95" s="35" t="s">
        <v>12</v>
      </c>
      <c r="F95" s="38" t="s">
        <v>9</v>
      </c>
      <c r="G95" s="38">
        <f>IF(F95="M",0,IF(F95="I",2,IF(F95="B",4,IF(F95="E",5))))</f>
        <v>4</v>
      </c>
      <c r="H95" s="38" t="s">
        <v>9</v>
      </c>
      <c r="I95" s="38">
        <f>IF(H95="M",0,IF(H95="I",2,IF(H95="B",4,IF(H95="E",5))))</f>
        <v>4</v>
      </c>
      <c r="J95" s="38" t="s">
        <v>8</v>
      </c>
      <c r="K95" s="38">
        <f>IF(J95="M",0,IF(J95="I",2,IF(J95="B",4,IF(J95="E",5))))</f>
        <v>2</v>
      </c>
      <c r="L95" s="38" t="s">
        <v>9</v>
      </c>
      <c r="M95" s="38">
        <f>IF(L95="M",0,IF(L95="I",2,IF(L95="B",4,IF(L95="E",5))))</f>
        <v>4</v>
      </c>
      <c r="N95" s="38" t="s">
        <v>9</v>
      </c>
      <c r="O95" s="38">
        <f>IF(N95="M",0,IF(N95="I",2,IF(N95="B",4,IF(N95="E",5))))</f>
        <v>4</v>
      </c>
      <c r="P95" s="38" t="s">
        <v>8</v>
      </c>
      <c r="Q95" s="38">
        <f>IF(P95="M",0,IF(P95="I",2,IF(P95="B",4,IF(P95="E",5))))</f>
        <v>2</v>
      </c>
      <c r="R95" s="38" t="s">
        <v>8</v>
      </c>
      <c r="S95" s="38">
        <f>IF(R95="M",0,IF(R95="I",2,IF(R95="B",4,IF(R95="E",5))))</f>
        <v>2</v>
      </c>
      <c r="T95" s="38" t="s">
        <v>9</v>
      </c>
      <c r="U95" s="38">
        <f>IF(T95="M",0,IF(T95="I",2,IF(T95="B",4,IF(T95="E",5))))</f>
        <v>4</v>
      </c>
      <c r="V95" s="38" t="s">
        <v>8</v>
      </c>
      <c r="W95" s="38">
        <f>IF(V95="M",0,IF(V95="I",2,IF(V95="B",4,IF(V95="E",5))))</f>
        <v>2</v>
      </c>
      <c r="X95" s="38" t="s">
        <v>9</v>
      </c>
      <c r="Y95" s="38">
        <f>IF(X95="M",0,IF(X95="I",2,IF(X95="B",4,IF(X95="E",5))))</f>
        <v>4</v>
      </c>
      <c r="Z95" s="38" t="s">
        <v>9</v>
      </c>
      <c r="AA95" s="38">
        <f>IF(Z95="M",0,IF(Z95="I",2,IF(Z95="B",4,IF(Z95="E",5))))</f>
        <v>4</v>
      </c>
      <c r="AB95" s="38" t="s">
        <v>7</v>
      </c>
      <c r="AC95" s="38">
        <f>IF(AB95="M",0,IF(AB95="I",2,IF(AB95="B",4,IF(AB95="E",5))))</f>
        <v>0</v>
      </c>
      <c r="AD95" s="38" t="s">
        <v>7</v>
      </c>
      <c r="AE95" s="38">
        <f>IF(AD95="M",0,IF(AD95="I",2,IF(AD95="B",4,IF(AD95="E",5))))</f>
        <v>0</v>
      </c>
      <c r="AF95" s="38" t="s">
        <v>8</v>
      </c>
      <c r="AG95" s="38">
        <f>IF(AF95="M",0,IF(AF95="I",2,IF(AF95="B",4,IF(AF95="E",5))))</f>
        <v>2</v>
      </c>
      <c r="AH95" s="38" t="s">
        <v>8</v>
      </c>
      <c r="AI95" s="38">
        <f>IF(AH95="M",0,IF(AH95="I",2,IF(AH95="B",4,IF(AH95="E",5))))</f>
        <v>2</v>
      </c>
      <c r="AJ95" s="38" t="s">
        <v>8</v>
      </c>
      <c r="AK95" s="38">
        <f>IF(AJ95="M",0,IF(AJ95="I",2,IF(AJ95="B",4,IF(AJ95="E",5))))</f>
        <v>2</v>
      </c>
      <c r="AL95" s="38" t="s">
        <v>7</v>
      </c>
      <c r="AM95" s="38">
        <f>IF(AL95="M",0,IF(AL95="I",2,IF(AL95="B",4,IF(AL95="E",5))))</f>
        <v>0</v>
      </c>
      <c r="AN95" s="38" t="s">
        <v>8</v>
      </c>
      <c r="AO95" s="38">
        <f>IF(AN95="M",0,IF(AN95="I",2,IF(AN95="B",4,IF(AN95="E",5))))</f>
        <v>2</v>
      </c>
      <c r="AP95" s="38" t="s">
        <v>8</v>
      </c>
      <c r="AQ95" s="38">
        <f>IF(AP95="M",0,IF(AP95="I",2,IF(AP95="B",4,IF(AP95="E",5))))</f>
        <v>2</v>
      </c>
      <c r="AR95" s="38" t="s">
        <v>9</v>
      </c>
      <c r="AS95" s="38">
        <f>IF(AR95="M",0,IF(AR95="I",2,IF(AR95="B",4,IF(AR95="E",5))))</f>
        <v>4</v>
      </c>
      <c r="AT95" s="38" t="s">
        <v>9</v>
      </c>
      <c r="AU95" s="38">
        <f>IF(AT95="M",0,IF(AT95="I",2,IF(AT95="B",4,IF(AT95="E",5))))</f>
        <v>4</v>
      </c>
      <c r="AV95" s="38" t="s">
        <v>8</v>
      </c>
      <c r="AW95" s="38">
        <f>IF(AV95="M",0,IF(AV95="I",2,IF(AV95="B",4,IF(AV95="E",5))))</f>
        <v>2</v>
      </c>
      <c r="AX95" s="38" t="s">
        <v>8</v>
      </c>
      <c r="AY95" s="38">
        <f>IF(AX95="M",0,IF(AX95="I",2,IF(AX95="B",4,IF(AX95="E",5))))</f>
        <v>2</v>
      </c>
      <c r="AZ95" s="38" t="s">
        <v>9</v>
      </c>
      <c r="BA95" s="38">
        <f>IF(AZ95="M",0,IF(AZ95="I",2,IF(AZ95="B",4,IF(AZ95="E",5))))</f>
        <v>4</v>
      </c>
      <c r="BB95" s="38" t="s">
        <v>8</v>
      </c>
      <c r="BC95" s="38">
        <f>IF(BB95="M",0,IF(BB95="I",2,IF(BB95="B",4,IF(BB95="E",5))))</f>
        <v>2</v>
      </c>
      <c r="BD95" s="38" t="s">
        <v>9</v>
      </c>
      <c r="BE95" s="38">
        <f>IF(BD95="M",0,IF(BD95="I",2,IF(BD95="B",4,IF(BD95="E",5))))</f>
        <v>4</v>
      </c>
      <c r="BF95" s="38" t="s">
        <v>8</v>
      </c>
      <c r="BG95" s="38">
        <f>IF(BF95="M",0,IF(BF95="I",2,IF(BF95="B",4,IF(BF95="E",5))))</f>
        <v>2</v>
      </c>
      <c r="BH95" s="38" t="s">
        <v>8</v>
      </c>
      <c r="BI95" s="38">
        <f>IF(BH95="M",0,IF(BH95="I",2,IF(BH95="B",4,IF(BH95="E",5))))</f>
        <v>2</v>
      </c>
      <c r="BJ95" s="38" t="s">
        <v>8</v>
      </c>
      <c r="BK95" s="38">
        <f>IF(BJ95="M",0,IF(BJ95="I",2,IF(BJ95="B",4,IF(BJ95="E",5))))</f>
        <v>2</v>
      </c>
      <c r="BL95" s="38" t="s">
        <v>9</v>
      </c>
      <c r="BM95" s="38">
        <f>IF(BL95="M",0,IF(BL95="I",2,IF(BL95="B",4,IF(BL95="E",5))))</f>
        <v>4</v>
      </c>
      <c r="BN95" s="38" t="s">
        <v>9</v>
      </c>
      <c r="BO95" s="38">
        <f>IF(BN95="M",0,IF(BN95="I",2,IF(BN95="B",4,IF(BN95="E",5))))</f>
        <v>4</v>
      </c>
      <c r="BP95" s="38" t="s">
        <v>8</v>
      </c>
      <c r="BQ95" s="38">
        <f>IF(BP95="M",0,IF(BP95="I",2,IF(BP95="B",4,IF(BP95="E",5))))</f>
        <v>2</v>
      </c>
      <c r="BR95" s="38" t="s">
        <v>8</v>
      </c>
      <c r="BS95" s="38">
        <f>IF(BR95="M",0,IF(BR95="I",2,IF(BR95="B",4,IF(BR95="E",5))))</f>
        <v>2</v>
      </c>
      <c r="BT95" s="38" t="s">
        <v>7</v>
      </c>
      <c r="BU95" s="38">
        <f>IF(BT95="M",0,IF(BT95="I",2,IF(BT95="B",4,IF(BT95="E",5))))</f>
        <v>0</v>
      </c>
      <c r="BV95" s="38" t="s">
        <v>8</v>
      </c>
      <c r="BW95" s="38">
        <f>IF(BV95="M",0,IF(BV95="I",2,IF(BV95="B",4,IF(BV95="E",5))))</f>
        <v>2</v>
      </c>
      <c r="BX95" s="38" t="s">
        <v>9</v>
      </c>
      <c r="BY95" s="38">
        <f>IF(BX95="M",0,IF(BX95="I",2,IF(BX95="B",4,IF(BX95="E",5))))</f>
        <v>4</v>
      </c>
      <c r="BZ95" s="38" t="s">
        <v>7</v>
      </c>
      <c r="CA95" s="38">
        <f>IF(BZ95="M",0,IF(BZ95="I",2,IF(BZ95="B",4,IF(BZ95="E",5))))</f>
        <v>0</v>
      </c>
      <c r="CB95" s="38" t="s">
        <v>9</v>
      </c>
      <c r="CC95" s="38">
        <f>IF(CB95="M",0,IF(CB95="I",2,IF(CB95="B",4,IF(CB95="E",5))))</f>
        <v>4</v>
      </c>
      <c r="CD95" s="38" t="s">
        <v>9</v>
      </c>
      <c r="CE95" s="38">
        <f>IF(CD95="M",0,IF(CD95="I",2,IF(CD95="B",4,IF(CD95="E",5))))</f>
        <v>4</v>
      </c>
      <c r="CF95" s="38" t="s">
        <v>9</v>
      </c>
      <c r="CG95" s="38">
        <f>IF(CF95="M",0,IF(CF95="I",2,IF(CF95="B",4,IF(CF95="E",5))))</f>
        <v>4</v>
      </c>
      <c r="CH95" s="38" t="s">
        <v>9</v>
      </c>
      <c r="CI95" s="38">
        <f>IF(CH95="M",0,IF(CH95="I",2,IF(CH95="B",4,IF(CH95="E",5))))</f>
        <v>4</v>
      </c>
      <c r="CJ95" s="38" t="s">
        <v>8</v>
      </c>
      <c r="CK95" s="38">
        <f>IF(CJ95="M",0,IF(CJ95="I",2,IF(CJ95="B",4,IF(CJ95="E",5))))</f>
        <v>2</v>
      </c>
      <c r="CL95" s="38" t="s">
        <v>8</v>
      </c>
      <c r="CM95" s="38">
        <f>IF(CL95="M",0,IF(CL95="I",2,IF(CL95="B",4,IF(CL95="E",5))))</f>
        <v>2</v>
      </c>
      <c r="CN95" s="38" t="s">
        <v>9</v>
      </c>
      <c r="CO95" s="38">
        <f>IF(CN95="M",0,IF(CN95="I",2,IF(CN95="B",4,IF(CN95="E",5))))</f>
        <v>4</v>
      </c>
      <c r="CP95" s="38" t="s">
        <v>9</v>
      </c>
      <c r="CQ95" s="38">
        <f>IF(CP95="M",0,IF(CP95="I",2,IF(CP95="B",4,IF(CP95="E",5))))</f>
        <v>4</v>
      </c>
      <c r="CR95" s="38" t="s">
        <v>9</v>
      </c>
      <c r="CS95" s="38">
        <f>IF(CR95="M",0,IF(CR95="I",2,IF(CR95="B",4,IF(CR95="E",5))))</f>
        <v>4</v>
      </c>
      <c r="CT95" s="38" t="s">
        <v>9</v>
      </c>
      <c r="CU95" s="38">
        <f>IF(CT95="M",0,IF(CT95="I",2,IF(CT95="B",4,IF(CT95="E",5))))</f>
        <v>4</v>
      </c>
      <c r="CV95" s="38" t="s">
        <v>8</v>
      </c>
      <c r="CW95" s="38">
        <f>IF(CV95="M",0,IF(CV95="I",2,IF(CV95="B",4,IF(CV95="E",5))))</f>
        <v>2</v>
      </c>
      <c r="CX95" s="38" t="s">
        <v>9</v>
      </c>
      <c r="CY95" s="38">
        <f>IF(CX95="M",0,IF(CX95="I",2,IF(CX95="B",4,IF(CX95="E",5))))</f>
        <v>4</v>
      </c>
      <c r="CZ95" s="38" t="s">
        <v>9</v>
      </c>
      <c r="DA95" s="38">
        <f>IF(CZ95="M",0,IF(CZ95="I",2,IF(CZ95="B",4,IF(CZ95="E",5))))</f>
        <v>4</v>
      </c>
      <c r="DB95" s="38" t="s">
        <v>9</v>
      </c>
      <c r="DC95" s="38">
        <f>IF(DB95="M",0,IF(DB95="I",2,IF(DB95="B",4,IF(DB95="E",5))))</f>
        <v>4</v>
      </c>
      <c r="DD95" s="38" t="s">
        <v>9</v>
      </c>
      <c r="DE95" s="38">
        <f>IF(DD95="M",0,IF(DD95="I",2,IF(DD95="B",4,IF(DD95="E",5))))</f>
        <v>4</v>
      </c>
      <c r="DF95" s="38" t="s">
        <v>9</v>
      </c>
      <c r="DG95" s="38">
        <f>IF(DF95="M",0,IF(DF95="I",2,IF(DF95="B",4,IF(DF95="E",5))))</f>
        <v>4</v>
      </c>
      <c r="DH95" s="38" t="s">
        <v>8</v>
      </c>
      <c r="DI95" s="38">
        <f>IF(DH95="M",0,IF(DH95="I",2,IF(DH95="B",4,IF(DH95="E",5))))</f>
        <v>2</v>
      </c>
      <c r="DJ95" s="38" t="s">
        <v>8</v>
      </c>
      <c r="DK95" s="38">
        <f>IF(DJ95="M",0,IF(DJ95="I",2,IF(DJ95="B",4,IF(DJ95="E",5))))</f>
        <v>2</v>
      </c>
      <c r="DL95" s="38" t="s">
        <v>8</v>
      </c>
      <c r="DM95" s="38">
        <f>IF(DL95="M",0,IF(DL95="I",2,IF(DL95="B",4,IF(DL95="E",5))))</f>
        <v>2</v>
      </c>
      <c r="DN95" s="38" t="s">
        <v>8</v>
      </c>
      <c r="DO95" s="38">
        <f>IF(DN95="M",0,IF(DN95="I",2,IF(DN95="B",4,IF(DN95="E",5))))</f>
        <v>2</v>
      </c>
      <c r="DP95" s="38" t="s">
        <v>9</v>
      </c>
      <c r="DQ95" s="38">
        <f>IF(DP95="M",0,IF(DP95="I",2,IF(DP95="B",4,IF(DP95="E",5))))</f>
        <v>4</v>
      </c>
      <c r="DR95" s="38" t="s">
        <v>9</v>
      </c>
      <c r="DS95" s="38">
        <f>IF(DR95="M",0,IF(DR95="I",2,IF(DR95="B",4,IF(DR95="E",5))))</f>
        <v>4</v>
      </c>
      <c r="DT95" s="38" t="s">
        <v>8</v>
      </c>
      <c r="DU95" s="38">
        <f>IF(DT95="M",0,IF(DT95="I",2,IF(DT95="B",4,IF(DT95="E",5))))</f>
        <v>2</v>
      </c>
      <c r="DV95" s="38" t="s">
        <v>7</v>
      </c>
      <c r="DW95" s="38">
        <f>IF(DV95="M",0,IF(DV95="I",2,IF(DV95="B",4,IF(DV95="E",5))))</f>
        <v>0</v>
      </c>
      <c r="DX95" s="38" t="s">
        <v>8</v>
      </c>
      <c r="DY95" s="38">
        <f>IF(DX95="M",0,IF(DX95="I",2,IF(DX95="B",4,IF(DX95="E",5))))</f>
        <v>2</v>
      </c>
      <c r="DZ95" s="38" t="s">
        <v>8</v>
      </c>
      <c r="EA95" s="38">
        <f>IF(DZ95="M",0,IF(DZ95="I",2,IF(DZ95="B",4,IF(DZ95="E",5))))</f>
        <v>2</v>
      </c>
      <c r="EB95" s="38" t="s">
        <v>8</v>
      </c>
      <c r="EC95" s="38">
        <f>IF(EB95="M",0,IF(EB95="I",2,IF(EB95="B",4,IF(EB95="E",5))))</f>
        <v>2</v>
      </c>
      <c r="ED95" s="38" t="s">
        <v>7</v>
      </c>
      <c r="EE95" s="38">
        <f>IF(ED95="M",0,IF(ED95="I",2,IF(ED95="B",4,IF(ED95="E",5))))</f>
        <v>0</v>
      </c>
      <c r="EF95" s="38" t="s">
        <v>8</v>
      </c>
      <c r="EG95" s="38">
        <f>IF(EF95="M",0,IF(EF95="I",2,IF(EF95="B",4,IF(EF95="E",5))))</f>
        <v>2</v>
      </c>
      <c r="EH95" s="38" t="s">
        <v>8</v>
      </c>
      <c r="EI95" s="38">
        <f>IF(EH95="M",0,IF(EH95="I",2,IF(EH95="B",4,IF(EH95="E",5))))</f>
        <v>2</v>
      </c>
      <c r="EJ95" s="38" t="s">
        <v>7</v>
      </c>
      <c r="EK95" s="38">
        <f>IF(EJ95="M",0,IF(EJ95="I",2,IF(EJ95="B",4,IF(EJ95="E",5))))</f>
        <v>0</v>
      </c>
      <c r="EL95" s="38" t="s">
        <v>7</v>
      </c>
      <c r="EM95" s="38">
        <f>IF(EL95="M",0,IF(EL95="I",2,IF(EL95="B",4,IF(EL95="E",5))))</f>
        <v>0</v>
      </c>
      <c r="EN95" s="38" t="s">
        <v>7</v>
      </c>
      <c r="EO95" s="38">
        <f>IF(EN95="M",0,IF(EN95="I",2,IF(EN95="B",4,IF(EN95="E",5))))</f>
        <v>0</v>
      </c>
      <c r="EP95" s="38" t="s">
        <v>7</v>
      </c>
      <c r="EQ95" s="38">
        <f>IF(EP95="M",0,IF(EP95="I",2,IF(EP95="B",4,IF(EP95="E",5))))</f>
        <v>0</v>
      </c>
      <c r="ER95" s="98">
        <f>+SUM(F95:EQ95)</f>
        <v>178</v>
      </c>
      <c r="ES95" s="52">
        <f>+ER95/$EV$1</f>
        <v>0.50140845070422535</v>
      </c>
      <c r="ET95" s="38" t="str">
        <f>IF(ES95&gt;60%,"Autonome","Non Autonome")</f>
        <v>Non Autonome</v>
      </c>
      <c r="EU95" s="5"/>
    </row>
    <row r="96" spans="1:151" ht="15.75" thickBot="1" x14ac:dyDescent="0.3">
      <c r="A96" s="35" t="s">
        <v>5</v>
      </c>
      <c r="B96" s="35" t="s">
        <v>251</v>
      </c>
      <c r="C96" s="35" t="s">
        <v>11</v>
      </c>
      <c r="D96" s="96">
        <v>43312</v>
      </c>
      <c r="E96" s="35" t="s">
        <v>12</v>
      </c>
      <c r="F96" s="38" t="s">
        <v>9</v>
      </c>
      <c r="G96" s="38">
        <f>IF(F96="M",0,IF(F96="I",2,IF(F96="B",4,IF(F96="E",5))))</f>
        <v>4</v>
      </c>
      <c r="H96" s="38" t="s">
        <v>9</v>
      </c>
      <c r="I96" s="38">
        <f>IF(H96="M",0,IF(H96="I",2,IF(H96="B",4,IF(H96="E",5))))</f>
        <v>4</v>
      </c>
      <c r="J96" s="38" t="s">
        <v>8</v>
      </c>
      <c r="K96" s="38">
        <f>IF(J96="M",0,IF(J96="I",2,IF(J96="B",4,IF(J96="E",5))))</f>
        <v>2</v>
      </c>
      <c r="L96" s="38" t="s">
        <v>8</v>
      </c>
      <c r="M96" s="38">
        <f>IF(L96="M",0,IF(L96="I",2,IF(L96="B",4,IF(L96="E",5))))</f>
        <v>2</v>
      </c>
      <c r="N96" s="38" t="s">
        <v>7</v>
      </c>
      <c r="O96" s="38">
        <f>IF(N96="M",0,IF(N96="I",2,IF(N96="B",4,IF(N96="E",5))))</f>
        <v>0</v>
      </c>
      <c r="P96" s="38" t="s">
        <v>8</v>
      </c>
      <c r="Q96" s="38">
        <f>IF(P96="M",0,IF(P96="I",2,IF(P96="B",4,IF(P96="E",5))))</f>
        <v>2</v>
      </c>
      <c r="R96" s="38" t="s">
        <v>8</v>
      </c>
      <c r="S96" s="38">
        <f>IF(R96="M",0,IF(R96="I",2,IF(R96="B",4,IF(R96="E",5))))</f>
        <v>2</v>
      </c>
      <c r="T96" s="38" t="s">
        <v>9</v>
      </c>
      <c r="U96" s="38">
        <f>IF(T96="M",0,IF(T96="I",2,IF(T96="B",4,IF(T96="E",5))))</f>
        <v>4</v>
      </c>
      <c r="V96" s="38" t="s">
        <v>8</v>
      </c>
      <c r="W96" s="38">
        <f>IF(V96="M",0,IF(V96="I",2,IF(V96="B",4,IF(V96="E",5))))</f>
        <v>2</v>
      </c>
      <c r="X96" s="38" t="s">
        <v>8</v>
      </c>
      <c r="Y96" s="38">
        <f>IF(X96="M",0,IF(X96="I",2,IF(X96="B",4,IF(X96="E",5))))</f>
        <v>2</v>
      </c>
      <c r="Z96" s="38" t="s">
        <v>8</v>
      </c>
      <c r="AA96" s="38">
        <f>IF(Z96="M",0,IF(Z96="I",2,IF(Z96="B",4,IF(Z96="E",5))))</f>
        <v>2</v>
      </c>
      <c r="AB96" s="38" t="s">
        <v>8</v>
      </c>
      <c r="AC96" s="38">
        <f>IF(AB96="M",0,IF(AB96="I",2,IF(AB96="B",4,IF(AB96="E",5))))</f>
        <v>2</v>
      </c>
      <c r="AD96" s="38" t="s">
        <v>8</v>
      </c>
      <c r="AE96" s="38">
        <f>IF(AD96="M",0,IF(AD96="I",2,IF(AD96="B",4,IF(AD96="E",5))))</f>
        <v>2</v>
      </c>
      <c r="AF96" s="38" t="s">
        <v>7</v>
      </c>
      <c r="AG96" s="38">
        <f>IF(AF96="M",0,IF(AF96="I",2,IF(AF96="B",4,IF(AF96="E",5))))</f>
        <v>0</v>
      </c>
      <c r="AH96" s="38" t="s">
        <v>9</v>
      </c>
      <c r="AI96" s="38">
        <f>IF(AH96="M",0,IF(AH96="I",2,IF(AH96="B",4,IF(AH96="E",5))))</f>
        <v>4</v>
      </c>
      <c r="AJ96" s="38" t="s">
        <v>9</v>
      </c>
      <c r="AK96" s="38">
        <f>IF(AJ96="M",0,IF(AJ96="I",2,IF(AJ96="B",4,IF(AJ96="E",5))))</f>
        <v>4</v>
      </c>
      <c r="AL96" s="38" t="s">
        <v>7</v>
      </c>
      <c r="AM96" s="38">
        <f>IF(AL96="M",0,IF(AL96="I",2,IF(AL96="B",4,IF(AL96="E",5))))</f>
        <v>0</v>
      </c>
      <c r="AN96" s="38" t="s">
        <v>8</v>
      </c>
      <c r="AO96" s="38">
        <f>IF(AN96="M",0,IF(AN96="I",2,IF(AN96="B",4,IF(AN96="E",5))))</f>
        <v>2</v>
      </c>
      <c r="AP96" s="38" t="s">
        <v>8</v>
      </c>
      <c r="AQ96" s="38">
        <f>IF(AP96="M",0,IF(AP96="I",2,IF(AP96="B",4,IF(AP96="E",5))))</f>
        <v>2</v>
      </c>
      <c r="AR96" s="38" t="s">
        <v>8</v>
      </c>
      <c r="AS96" s="38">
        <f>IF(AR96="M",0,IF(AR96="I",2,IF(AR96="B",4,IF(AR96="E",5))))</f>
        <v>2</v>
      </c>
      <c r="AT96" s="38" t="s">
        <v>8</v>
      </c>
      <c r="AU96" s="38">
        <f>IF(AT96="M",0,IF(AT96="I",2,IF(AT96="B",4,IF(AT96="E",5))))</f>
        <v>2</v>
      </c>
      <c r="AV96" s="38" t="s">
        <v>8</v>
      </c>
      <c r="AW96" s="38">
        <f>IF(AV96="M",0,IF(AV96="I",2,IF(AV96="B",4,IF(AV96="E",5))))</f>
        <v>2</v>
      </c>
      <c r="AX96" s="38" t="s">
        <v>8</v>
      </c>
      <c r="AY96" s="38">
        <f>IF(AX96="M",0,IF(AX96="I",2,IF(AX96="B",4,IF(AX96="E",5))))</f>
        <v>2</v>
      </c>
      <c r="AZ96" s="38" t="s">
        <v>9</v>
      </c>
      <c r="BA96" s="38">
        <f>IF(AZ96="M",0,IF(AZ96="I",2,IF(AZ96="B",4,IF(AZ96="E",5))))</f>
        <v>4</v>
      </c>
      <c r="BB96" s="38" t="s">
        <v>8</v>
      </c>
      <c r="BC96" s="38">
        <f>IF(BB96="M",0,IF(BB96="I",2,IF(BB96="B",4,IF(BB96="E",5))))</f>
        <v>2</v>
      </c>
      <c r="BD96" s="38" t="s">
        <v>9</v>
      </c>
      <c r="BE96" s="38">
        <f>IF(BD96="M",0,IF(BD96="I",2,IF(BD96="B",4,IF(BD96="E",5))))</f>
        <v>4</v>
      </c>
      <c r="BF96" s="38" t="s">
        <v>7</v>
      </c>
      <c r="BG96" s="38">
        <f>IF(BF96="M",0,IF(BF96="I",2,IF(BF96="B",4,IF(BF96="E",5))))</f>
        <v>0</v>
      </c>
      <c r="BH96" s="38" t="s">
        <v>9</v>
      </c>
      <c r="BI96" s="38">
        <f>IF(BH96="M",0,IF(BH96="I",2,IF(BH96="B",4,IF(BH96="E",5))))</f>
        <v>4</v>
      </c>
      <c r="BJ96" s="38" t="s">
        <v>8</v>
      </c>
      <c r="BK96" s="38">
        <f>IF(BJ96="M",0,IF(BJ96="I",2,IF(BJ96="B",4,IF(BJ96="E",5))))</f>
        <v>2</v>
      </c>
      <c r="BL96" s="38" t="s">
        <v>9</v>
      </c>
      <c r="BM96" s="38">
        <f>IF(BL96="M",0,IF(BL96="I",2,IF(BL96="B",4,IF(BL96="E",5))))</f>
        <v>4</v>
      </c>
      <c r="BN96" s="38" t="s">
        <v>9</v>
      </c>
      <c r="BO96" s="38">
        <f>IF(BN96="M",0,IF(BN96="I",2,IF(BN96="B",4,IF(BN96="E",5))))</f>
        <v>4</v>
      </c>
      <c r="BP96" s="38" t="s">
        <v>8</v>
      </c>
      <c r="BQ96" s="38">
        <f>IF(BP96="M",0,IF(BP96="I",2,IF(BP96="B",4,IF(BP96="E",5))))</f>
        <v>2</v>
      </c>
      <c r="BR96" s="38" t="s">
        <v>8</v>
      </c>
      <c r="BS96" s="38">
        <f>IF(BR96="M",0,IF(BR96="I",2,IF(BR96="B",4,IF(BR96="E",5))))</f>
        <v>2</v>
      </c>
      <c r="BT96" s="38" t="s">
        <v>8</v>
      </c>
      <c r="BU96" s="38">
        <f>IF(BT96="M",0,IF(BT96="I",2,IF(BT96="B",4,IF(BT96="E",5))))</f>
        <v>2</v>
      </c>
      <c r="BV96" s="38" t="s">
        <v>8</v>
      </c>
      <c r="BW96" s="38">
        <f>IF(BV96="M",0,IF(BV96="I",2,IF(BV96="B",4,IF(BV96="E",5))))</f>
        <v>2</v>
      </c>
      <c r="BX96" s="38" t="s">
        <v>8</v>
      </c>
      <c r="BY96" s="38">
        <f>IF(BX96="M",0,IF(BX96="I",2,IF(BX96="B",4,IF(BX96="E",5))))</f>
        <v>2</v>
      </c>
      <c r="BZ96" s="38" t="s">
        <v>8</v>
      </c>
      <c r="CA96" s="38">
        <f>IF(BZ96="M",0,IF(BZ96="I",2,IF(BZ96="B",4,IF(BZ96="E",5))))</f>
        <v>2</v>
      </c>
      <c r="CB96" s="38" t="s">
        <v>8</v>
      </c>
      <c r="CC96" s="38">
        <f>IF(CB96="M",0,IF(CB96="I",2,IF(CB96="B",4,IF(CB96="E",5))))</f>
        <v>2</v>
      </c>
      <c r="CD96" s="38" t="s">
        <v>8</v>
      </c>
      <c r="CE96" s="38">
        <f>IF(CD96="M",0,IF(CD96="I",2,IF(CD96="B",4,IF(CD96="E",5))))</f>
        <v>2</v>
      </c>
      <c r="CF96" s="38" t="s">
        <v>9</v>
      </c>
      <c r="CG96" s="38">
        <f>IF(CF96="M",0,IF(CF96="I",2,IF(CF96="B",4,IF(CF96="E",5))))</f>
        <v>4</v>
      </c>
      <c r="CH96" s="38" t="s">
        <v>8</v>
      </c>
      <c r="CI96" s="38">
        <f>IF(CH96="M",0,IF(CH96="I",2,IF(CH96="B",4,IF(CH96="E",5))))</f>
        <v>2</v>
      </c>
      <c r="CJ96" s="38" t="s">
        <v>7</v>
      </c>
      <c r="CK96" s="38">
        <f>IF(CJ96="M",0,IF(CJ96="I",2,IF(CJ96="B",4,IF(CJ96="E",5))))</f>
        <v>0</v>
      </c>
      <c r="CL96" s="38" t="s">
        <v>8</v>
      </c>
      <c r="CM96" s="38">
        <f>IF(CL96="M",0,IF(CL96="I",2,IF(CL96="B",4,IF(CL96="E",5))))</f>
        <v>2</v>
      </c>
      <c r="CN96" s="38" t="s">
        <v>8</v>
      </c>
      <c r="CO96" s="38">
        <f>IF(CN96="M",0,IF(CN96="I",2,IF(CN96="B",4,IF(CN96="E",5))))</f>
        <v>2</v>
      </c>
      <c r="CP96" s="38" t="s">
        <v>7</v>
      </c>
      <c r="CQ96" s="38">
        <f>IF(CP96="M",0,IF(CP96="I",2,IF(CP96="B",4,IF(CP96="E",5))))</f>
        <v>0</v>
      </c>
      <c r="CR96" s="38" t="s">
        <v>7</v>
      </c>
      <c r="CS96" s="38">
        <f>IF(CR96="M",0,IF(CR96="I",2,IF(CR96="B",4,IF(CR96="E",5))))</f>
        <v>0</v>
      </c>
      <c r="CT96" s="38" t="s">
        <v>9</v>
      </c>
      <c r="CU96" s="38">
        <f>IF(CT96="M",0,IF(CT96="I",2,IF(CT96="B",4,IF(CT96="E",5))))</f>
        <v>4</v>
      </c>
      <c r="CV96" s="38" t="s">
        <v>8</v>
      </c>
      <c r="CW96" s="38">
        <f>IF(CV96="M",0,IF(CV96="I",2,IF(CV96="B",4,IF(CV96="E",5))))</f>
        <v>2</v>
      </c>
      <c r="CX96" s="38" t="s">
        <v>7</v>
      </c>
      <c r="CY96" s="38">
        <f>IF(CX96="M",0,IF(CX96="I",2,IF(CX96="B",4,IF(CX96="E",5))))</f>
        <v>0</v>
      </c>
      <c r="CZ96" s="38" t="s">
        <v>8</v>
      </c>
      <c r="DA96" s="38">
        <f>IF(CZ96="M",0,IF(CZ96="I",2,IF(CZ96="B",4,IF(CZ96="E",5))))</f>
        <v>2</v>
      </c>
      <c r="DB96" s="38" t="s">
        <v>9</v>
      </c>
      <c r="DC96" s="38">
        <f>IF(DB96="M",0,IF(DB96="I",2,IF(DB96="B",4,IF(DB96="E",5))))</f>
        <v>4</v>
      </c>
      <c r="DD96" s="38" t="s">
        <v>9</v>
      </c>
      <c r="DE96" s="38">
        <f>IF(DD96="M",0,IF(DD96="I",2,IF(DD96="B",4,IF(DD96="E",5))))</f>
        <v>4</v>
      </c>
      <c r="DF96" s="38" t="s">
        <v>9</v>
      </c>
      <c r="DG96" s="38">
        <f>IF(DF96="M",0,IF(DF96="I",2,IF(DF96="B",4,IF(DF96="E",5))))</f>
        <v>4</v>
      </c>
      <c r="DH96" s="38" t="s">
        <v>8</v>
      </c>
      <c r="DI96" s="38">
        <f>IF(DH96="M",0,IF(DH96="I",2,IF(DH96="B",4,IF(DH96="E",5))))</f>
        <v>2</v>
      </c>
      <c r="DJ96" s="38" t="s">
        <v>8</v>
      </c>
      <c r="DK96" s="38">
        <f>IF(DJ96="M",0,IF(DJ96="I",2,IF(DJ96="B",4,IF(DJ96="E",5))))</f>
        <v>2</v>
      </c>
      <c r="DL96" s="38" t="s">
        <v>8</v>
      </c>
      <c r="DM96" s="38">
        <f>IF(DL96="M",0,IF(DL96="I",2,IF(DL96="B",4,IF(DL96="E",5))))</f>
        <v>2</v>
      </c>
      <c r="DN96" s="38" t="s">
        <v>8</v>
      </c>
      <c r="DO96" s="38">
        <f>IF(DN96="M",0,IF(DN96="I",2,IF(DN96="B",4,IF(DN96="E",5))))</f>
        <v>2</v>
      </c>
      <c r="DP96" s="38" t="s">
        <v>8</v>
      </c>
      <c r="DQ96" s="38">
        <f>IF(DP96="M",0,IF(DP96="I",2,IF(DP96="B",4,IF(DP96="E",5))))</f>
        <v>2</v>
      </c>
      <c r="DR96" s="38" t="s">
        <v>9</v>
      </c>
      <c r="DS96" s="38">
        <f>IF(DR96="M",0,IF(DR96="I",2,IF(DR96="B",4,IF(DR96="E",5))))</f>
        <v>4</v>
      </c>
      <c r="DT96" s="38" t="s">
        <v>7</v>
      </c>
      <c r="DU96" s="38">
        <f>IF(DT96="M",0,IF(DT96="I",2,IF(DT96="B",4,IF(DT96="E",5))))</f>
        <v>0</v>
      </c>
      <c r="DV96" s="38" t="s">
        <v>7</v>
      </c>
      <c r="DW96" s="38">
        <f>IF(DV96="M",0,IF(DV96="I",2,IF(DV96="B",4,IF(DV96="E",5))))</f>
        <v>0</v>
      </c>
      <c r="DX96" s="38" t="s">
        <v>7</v>
      </c>
      <c r="DY96" s="38">
        <f>IF(DX96="M",0,IF(DX96="I",2,IF(DX96="B",4,IF(DX96="E",5))))</f>
        <v>0</v>
      </c>
      <c r="DZ96" s="38" t="s">
        <v>7</v>
      </c>
      <c r="EA96" s="38">
        <f>IF(DZ96="M",0,IF(DZ96="I",2,IF(DZ96="B",4,IF(DZ96="E",5))))</f>
        <v>0</v>
      </c>
      <c r="EB96" s="38" t="s">
        <v>7</v>
      </c>
      <c r="EC96" s="38">
        <f>IF(EB96="M",0,IF(EB96="I",2,IF(EB96="B",4,IF(EB96="E",5))))</f>
        <v>0</v>
      </c>
      <c r="ED96" s="38" t="s">
        <v>8</v>
      </c>
      <c r="EE96" s="38">
        <f>IF(ED96="M",0,IF(ED96="I",2,IF(ED96="B",4,IF(ED96="E",5))))</f>
        <v>2</v>
      </c>
      <c r="EF96" s="38" t="s">
        <v>7</v>
      </c>
      <c r="EG96" s="38">
        <f>IF(EF96="M",0,IF(EF96="I",2,IF(EF96="B",4,IF(EF96="E",5))))</f>
        <v>0</v>
      </c>
      <c r="EH96" s="38" t="s">
        <v>7</v>
      </c>
      <c r="EI96" s="38">
        <f>IF(EH96="M",0,IF(EH96="I",2,IF(EH96="B",4,IF(EH96="E",5))))</f>
        <v>0</v>
      </c>
      <c r="EJ96" s="38" t="s">
        <v>7</v>
      </c>
      <c r="EK96" s="38">
        <f>IF(EJ96="M",0,IF(EJ96="I",2,IF(EJ96="B",4,IF(EJ96="E",5))))</f>
        <v>0</v>
      </c>
      <c r="EL96" s="38" t="s">
        <v>7</v>
      </c>
      <c r="EM96" s="38">
        <f>IF(EL96="M",0,IF(EL96="I",2,IF(EL96="B",4,IF(EL96="E",5))))</f>
        <v>0</v>
      </c>
      <c r="EN96" s="38" t="s">
        <v>7</v>
      </c>
      <c r="EO96" s="38">
        <f>IF(EN96="M",0,IF(EN96="I",2,IF(EN96="B",4,IF(EN96="E",5))))</f>
        <v>0</v>
      </c>
      <c r="EP96" s="38" t="s">
        <v>7</v>
      </c>
      <c r="EQ96" s="38">
        <f>IF(EP96="M",0,IF(EP96="I",2,IF(EP96="B",4,IF(EP96="E",5))))</f>
        <v>0</v>
      </c>
      <c r="ER96" s="98">
        <f>+SUM(F96:EQ96)</f>
        <v>136</v>
      </c>
      <c r="ES96" s="52">
        <f>+ER96/$EV$1</f>
        <v>0.38309859154929576</v>
      </c>
      <c r="ET96" s="38" t="str">
        <f>IF(ES96&gt;60%,"Autonome","Non Autonome")</f>
        <v>Non Autonome</v>
      </c>
      <c r="EU96" s="5"/>
    </row>
    <row r="97" spans="1:151" ht="15.75" thickBot="1" x14ac:dyDescent="0.3">
      <c r="A97" s="35" t="s">
        <v>71</v>
      </c>
      <c r="B97" s="35" t="s">
        <v>82</v>
      </c>
      <c r="C97" s="35" t="s">
        <v>73</v>
      </c>
      <c r="D97" s="96">
        <v>43312</v>
      </c>
      <c r="E97" s="35" t="s">
        <v>74</v>
      </c>
      <c r="F97" s="38" t="s">
        <v>10</v>
      </c>
      <c r="G97" s="38">
        <f>IF(F97="M",0,IF(F97="I",2,IF(F97="B",4,IF(F97="E",5))))</f>
        <v>5</v>
      </c>
      <c r="H97" s="38" t="s">
        <v>8</v>
      </c>
      <c r="I97" s="38">
        <f>IF(H97="M",0,IF(H97="I",2,IF(H97="B",4,IF(H97="E",5))))</f>
        <v>2</v>
      </c>
      <c r="J97" s="38" t="s">
        <v>8</v>
      </c>
      <c r="K97" s="38">
        <f>IF(J97="M",0,IF(J97="I",2,IF(J97="B",4,IF(J97="E",5))))</f>
        <v>2</v>
      </c>
      <c r="L97" s="38" t="s">
        <v>9</v>
      </c>
      <c r="M97" s="38">
        <f>IF(L97="M",0,IF(L97="I",2,IF(L97="B",4,IF(L97="E",5))))</f>
        <v>4</v>
      </c>
      <c r="N97" s="38" t="s">
        <v>9</v>
      </c>
      <c r="O97" s="38">
        <f>IF(N97="M",0,IF(N97="I",2,IF(N97="B",4,IF(N97="E",5))))</f>
        <v>4</v>
      </c>
      <c r="P97" s="38" t="s">
        <v>8</v>
      </c>
      <c r="Q97" s="38">
        <f>IF(P97="M",0,IF(P97="I",2,IF(P97="B",4,IF(P97="E",5))))</f>
        <v>2</v>
      </c>
      <c r="R97" s="38" t="s">
        <v>8</v>
      </c>
      <c r="S97" s="38">
        <f>IF(R97="M",0,IF(R97="I",2,IF(R97="B",4,IF(R97="E",5))))</f>
        <v>2</v>
      </c>
      <c r="T97" s="38" t="s">
        <v>7</v>
      </c>
      <c r="U97" s="38">
        <f>IF(T97="M",0,IF(T97="I",2,IF(T97="B",4,IF(T97="E",5))))</f>
        <v>0</v>
      </c>
      <c r="V97" s="38" t="s">
        <v>9</v>
      </c>
      <c r="W97" s="38">
        <f>IF(V97="M",0,IF(V97="I",2,IF(V97="B",4,IF(V97="E",5))))</f>
        <v>4</v>
      </c>
      <c r="X97" s="38" t="s">
        <v>9</v>
      </c>
      <c r="Y97" s="38">
        <f>IF(X97="M",0,IF(X97="I",2,IF(X97="B",4,IF(X97="E",5))))</f>
        <v>4</v>
      </c>
      <c r="Z97" s="38" t="s">
        <v>9</v>
      </c>
      <c r="AA97" s="38">
        <f>IF(Z97="M",0,IF(Z97="I",2,IF(Z97="B",4,IF(Z97="E",5))))</f>
        <v>4</v>
      </c>
      <c r="AB97" s="38" t="s">
        <v>8</v>
      </c>
      <c r="AC97" s="38">
        <f>IF(AB97="M",0,IF(AB97="I",2,IF(AB97="B",4,IF(AB97="E",5))))</f>
        <v>2</v>
      </c>
      <c r="AD97" s="38" t="s">
        <v>8</v>
      </c>
      <c r="AE97" s="38">
        <f>IF(AD97="M",0,IF(AD97="I",2,IF(AD97="B",4,IF(AD97="E",5))))</f>
        <v>2</v>
      </c>
      <c r="AF97" s="38" t="s">
        <v>8</v>
      </c>
      <c r="AG97" s="38">
        <f>IF(AF97="M",0,IF(AF97="I",2,IF(AF97="B",4,IF(AF97="E",5))))</f>
        <v>2</v>
      </c>
      <c r="AH97" s="38" t="s">
        <v>9</v>
      </c>
      <c r="AI97" s="38">
        <f>IF(AH97="M",0,IF(AH97="I",2,IF(AH97="B",4,IF(AH97="E",5))))</f>
        <v>4</v>
      </c>
      <c r="AJ97" s="38" t="s">
        <v>9</v>
      </c>
      <c r="AK97" s="38">
        <f>IF(AJ97="M",0,IF(AJ97="I",2,IF(AJ97="B",4,IF(AJ97="E",5))))</f>
        <v>4</v>
      </c>
      <c r="AL97" s="38" t="s">
        <v>9</v>
      </c>
      <c r="AM97" s="38">
        <f>IF(AL97="M",0,IF(AL97="I",2,IF(AL97="B",4,IF(AL97="E",5))))</f>
        <v>4</v>
      </c>
      <c r="AN97" s="38" t="s">
        <v>9</v>
      </c>
      <c r="AO97" s="38">
        <f>IF(AN97="M",0,IF(AN97="I",2,IF(AN97="B",4,IF(AN97="E",5))))</f>
        <v>4</v>
      </c>
      <c r="AP97" s="38" t="s">
        <v>9</v>
      </c>
      <c r="AQ97" s="38">
        <f>IF(AP97="M",0,IF(AP97="I",2,IF(AP97="B",4,IF(AP97="E",5))))</f>
        <v>4</v>
      </c>
      <c r="AR97" s="38" t="s">
        <v>9</v>
      </c>
      <c r="AS97" s="38">
        <f>IF(AR97="M",0,IF(AR97="I",2,IF(AR97="B",4,IF(AR97="E",5))))</f>
        <v>4</v>
      </c>
      <c r="AT97" s="38" t="s">
        <v>8</v>
      </c>
      <c r="AU97" s="38">
        <f>IF(AT97="M",0,IF(AT97="I",2,IF(AT97="B",4,IF(AT97="E",5))))</f>
        <v>2</v>
      </c>
      <c r="AV97" s="38" t="s">
        <v>8</v>
      </c>
      <c r="AW97" s="38">
        <f>IF(AV97="M",0,IF(AV97="I",2,IF(AV97="B",4,IF(AV97="E",5))))</f>
        <v>2</v>
      </c>
      <c r="AX97" s="38" t="s">
        <v>8</v>
      </c>
      <c r="AY97" s="38">
        <f>IF(AX97="M",0,IF(AX97="I",2,IF(AX97="B",4,IF(AX97="E",5))))</f>
        <v>2</v>
      </c>
      <c r="AZ97" s="38" t="s">
        <v>8</v>
      </c>
      <c r="BA97" s="38">
        <f>IF(AZ97="M",0,IF(AZ97="I",2,IF(AZ97="B",4,IF(AZ97="E",5))))</f>
        <v>2</v>
      </c>
      <c r="BB97" s="38" t="s">
        <v>9</v>
      </c>
      <c r="BC97" s="38">
        <f>IF(BB97="M",0,IF(BB97="I",2,IF(BB97="B",4,IF(BB97="E",5))))</f>
        <v>4</v>
      </c>
      <c r="BD97" s="38" t="s">
        <v>9</v>
      </c>
      <c r="BE97" s="38">
        <f>IF(BD97="M",0,IF(BD97="I",2,IF(BD97="B",4,IF(BD97="E",5))))</f>
        <v>4</v>
      </c>
      <c r="BF97" s="38" t="s">
        <v>8</v>
      </c>
      <c r="BG97" s="38">
        <f>IF(BF97="M",0,IF(BF97="I",2,IF(BF97="B",4,IF(BF97="E",5))))</f>
        <v>2</v>
      </c>
      <c r="BH97" s="38" t="s">
        <v>9</v>
      </c>
      <c r="BI97" s="38">
        <f>IF(BH97="M",0,IF(BH97="I",2,IF(BH97="B",4,IF(BH97="E",5))))</f>
        <v>4</v>
      </c>
      <c r="BJ97" s="38" t="s">
        <v>9</v>
      </c>
      <c r="BK97" s="38">
        <f>IF(BJ97="M",0,IF(BJ97="I",2,IF(BJ97="B",4,IF(BJ97="E",5))))</f>
        <v>4</v>
      </c>
      <c r="BL97" s="38" t="s">
        <v>8</v>
      </c>
      <c r="BM97" s="38">
        <f>IF(BL97="M",0,IF(BL97="I",2,IF(BL97="B",4,IF(BL97="E",5))))</f>
        <v>2</v>
      </c>
      <c r="BN97" s="38" t="s">
        <v>9</v>
      </c>
      <c r="BO97" s="38">
        <f>IF(BN97="M",0,IF(BN97="I",2,IF(BN97="B",4,IF(BN97="E",5))))</f>
        <v>4</v>
      </c>
      <c r="BP97" s="38" t="s">
        <v>9</v>
      </c>
      <c r="BQ97" s="38">
        <f>IF(BP97="M",0,IF(BP97="I",2,IF(BP97="B",4,IF(BP97="E",5))))</f>
        <v>4</v>
      </c>
      <c r="BR97" s="38" t="s">
        <v>9</v>
      </c>
      <c r="BS97" s="38">
        <f>IF(BR97="M",0,IF(BR97="I",2,IF(BR97="B",4,IF(BR97="E",5))))</f>
        <v>4</v>
      </c>
      <c r="BT97" s="38" t="s">
        <v>8</v>
      </c>
      <c r="BU97" s="38">
        <f>IF(BT97="M",0,IF(BT97="I",2,IF(BT97="B",4,IF(BT97="E",5))))</f>
        <v>2</v>
      </c>
      <c r="BV97" s="38" t="s">
        <v>9</v>
      </c>
      <c r="BW97" s="38">
        <f>IF(BV97="M",0,IF(BV97="I",2,IF(BV97="B",4,IF(BV97="E",5))))</f>
        <v>4</v>
      </c>
      <c r="BX97" s="38" t="s">
        <v>9</v>
      </c>
      <c r="BY97" s="38">
        <f>IF(BX97="M",0,IF(BX97="I",2,IF(BX97="B",4,IF(BX97="E",5))))</f>
        <v>4</v>
      </c>
      <c r="BZ97" s="38" t="s">
        <v>9</v>
      </c>
      <c r="CA97" s="38">
        <f>IF(BZ97="M",0,IF(BZ97="I",2,IF(BZ97="B",4,IF(BZ97="E",5))))</f>
        <v>4</v>
      </c>
      <c r="CB97" s="38" t="s">
        <v>9</v>
      </c>
      <c r="CC97" s="38">
        <f>IF(CB97="M",0,IF(CB97="I",2,IF(CB97="B",4,IF(CB97="E",5))))</f>
        <v>4</v>
      </c>
      <c r="CD97" s="38" t="s">
        <v>9</v>
      </c>
      <c r="CE97" s="38">
        <f>IF(CD97="M",0,IF(CD97="I",2,IF(CD97="B",4,IF(CD97="E",5))))</f>
        <v>4</v>
      </c>
      <c r="CF97" s="38" t="s">
        <v>7</v>
      </c>
      <c r="CG97" s="38">
        <f>IF(CF97="M",0,IF(CF97="I",2,IF(CF97="B",4,IF(CF97="E",5))))</f>
        <v>0</v>
      </c>
      <c r="CH97" s="38" t="s">
        <v>9</v>
      </c>
      <c r="CI97" s="38">
        <f>IF(CH97="M",0,IF(CH97="I",2,IF(CH97="B",4,IF(CH97="E",5))))</f>
        <v>4</v>
      </c>
      <c r="CJ97" s="38" t="s">
        <v>8</v>
      </c>
      <c r="CK97" s="38">
        <f>IF(CJ97="M",0,IF(CJ97="I",2,IF(CJ97="B",4,IF(CJ97="E",5))))</f>
        <v>2</v>
      </c>
      <c r="CL97" s="38" t="s">
        <v>9</v>
      </c>
      <c r="CM97" s="38">
        <f>IF(CL97="M",0,IF(CL97="I",2,IF(CL97="B",4,IF(CL97="E",5))))</f>
        <v>4</v>
      </c>
      <c r="CN97" s="38" t="s">
        <v>9</v>
      </c>
      <c r="CO97" s="38">
        <f>IF(CN97="M",0,IF(CN97="I",2,IF(CN97="B",4,IF(CN97="E",5))))</f>
        <v>4</v>
      </c>
      <c r="CP97" s="38" t="s">
        <v>9</v>
      </c>
      <c r="CQ97" s="38">
        <f>IF(CP97="M",0,IF(CP97="I",2,IF(CP97="B",4,IF(CP97="E",5))))</f>
        <v>4</v>
      </c>
      <c r="CR97" s="38" t="s">
        <v>9</v>
      </c>
      <c r="CS97" s="38">
        <f>IF(CR97="M",0,IF(CR97="I",2,IF(CR97="B",4,IF(CR97="E",5))))</f>
        <v>4</v>
      </c>
      <c r="CT97" s="38" t="s">
        <v>8</v>
      </c>
      <c r="CU97" s="38">
        <f>IF(CT97="M",0,IF(CT97="I",2,IF(CT97="B",4,IF(CT97="E",5))))</f>
        <v>2</v>
      </c>
      <c r="CV97" s="38" t="s">
        <v>9</v>
      </c>
      <c r="CW97" s="38">
        <f>IF(CV97="M",0,IF(CV97="I",2,IF(CV97="B",4,IF(CV97="E",5))))</f>
        <v>4</v>
      </c>
      <c r="CX97" s="38" t="s">
        <v>9</v>
      </c>
      <c r="CY97" s="38">
        <f>IF(CX97="M",0,IF(CX97="I",2,IF(CX97="B",4,IF(CX97="E",5))))</f>
        <v>4</v>
      </c>
      <c r="CZ97" s="38" t="s">
        <v>8</v>
      </c>
      <c r="DA97" s="38">
        <f>IF(CZ97="M",0,IF(CZ97="I",2,IF(CZ97="B",4,IF(CZ97="E",5))))</f>
        <v>2</v>
      </c>
      <c r="DB97" s="38" t="s">
        <v>9</v>
      </c>
      <c r="DC97" s="38">
        <f>IF(DB97="M",0,IF(DB97="I",2,IF(DB97="B",4,IF(DB97="E",5))))</f>
        <v>4</v>
      </c>
      <c r="DD97" s="38" t="s">
        <v>8</v>
      </c>
      <c r="DE97" s="38">
        <f>IF(DD97="M",0,IF(DD97="I",2,IF(DD97="B",4,IF(DD97="E",5))))</f>
        <v>2</v>
      </c>
      <c r="DF97" s="38" t="s">
        <v>9</v>
      </c>
      <c r="DG97" s="38">
        <f>IF(DF97="M",0,IF(DF97="I",2,IF(DF97="B",4,IF(DF97="E",5))))</f>
        <v>4</v>
      </c>
      <c r="DH97" s="38" t="s">
        <v>8</v>
      </c>
      <c r="DI97" s="38">
        <f>IF(DH97="M",0,IF(DH97="I",2,IF(DH97="B",4,IF(DH97="E",5))))</f>
        <v>2</v>
      </c>
      <c r="DJ97" s="38" t="s">
        <v>9</v>
      </c>
      <c r="DK97" s="38">
        <f>IF(DJ97="M",0,IF(DJ97="I",2,IF(DJ97="B",4,IF(DJ97="E",5))))</f>
        <v>4</v>
      </c>
      <c r="DL97" s="38" t="s">
        <v>9</v>
      </c>
      <c r="DM97" s="38">
        <f>IF(DL97="M",0,IF(DL97="I",2,IF(DL97="B",4,IF(DL97="E",5))))</f>
        <v>4</v>
      </c>
      <c r="DN97" s="38" t="s">
        <v>9</v>
      </c>
      <c r="DO97" s="38">
        <f>IF(DN97="M",0,IF(DN97="I",2,IF(DN97="B",4,IF(DN97="E",5))))</f>
        <v>4</v>
      </c>
      <c r="DP97" s="38" t="s">
        <v>9</v>
      </c>
      <c r="DQ97" s="38">
        <f>IF(DP97="M",0,IF(DP97="I",2,IF(DP97="B",4,IF(DP97="E",5))))</f>
        <v>4</v>
      </c>
      <c r="DR97" s="38" t="s">
        <v>9</v>
      </c>
      <c r="DS97" s="38">
        <f>IF(DR97="M",0,IF(DR97="I",2,IF(DR97="B",4,IF(DR97="E",5))))</f>
        <v>4</v>
      </c>
      <c r="DT97" s="38" t="s">
        <v>9</v>
      </c>
      <c r="DU97" s="38">
        <f>IF(DT97="M",0,IF(DT97="I",2,IF(DT97="B",4,IF(DT97="E",5))))</f>
        <v>4</v>
      </c>
      <c r="DV97" s="38" t="s">
        <v>7</v>
      </c>
      <c r="DW97" s="38">
        <f>IF(DV97="M",0,IF(DV97="I",2,IF(DV97="B",4,IF(DV97="E",5))))</f>
        <v>0</v>
      </c>
      <c r="DX97" s="38" t="s">
        <v>9</v>
      </c>
      <c r="DY97" s="38">
        <f>IF(DX97="M",0,IF(DX97="I",2,IF(DX97="B",4,IF(DX97="E",5))))</f>
        <v>4</v>
      </c>
      <c r="DZ97" s="38" t="s">
        <v>9</v>
      </c>
      <c r="EA97" s="38">
        <f>IF(DZ97="M",0,IF(DZ97="I",2,IF(DZ97="B",4,IF(DZ97="E",5))))</f>
        <v>4</v>
      </c>
      <c r="EB97" s="38" t="s">
        <v>7</v>
      </c>
      <c r="EC97" s="38">
        <f>IF(EB97="M",0,IF(EB97="I",2,IF(EB97="B",4,IF(EB97="E",5))))</f>
        <v>0</v>
      </c>
      <c r="ED97" s="38" t="s">
        <v>9</v>
      </c>
      <c r="EE97" s="38">
        <f>IF(ED97="M",0,IF(ED97="I",2,IF(ED97="B",4,IF(ED97="E",5))))</f>
        <v>4</v>
      </c>
      <c r="EF97" s="38" t="s">
        <v>9</v>
      </c>
      <c r="EG97" s="38">
        <f>IF(EF97="M",0,IF(EF97="I",2,IF(EF97="B",4,IF(EF97="E",5))))</f>
        <v>4</v>
      </c>
      <c r="EH97" s="38" t="s">
        <v>9</v>
      </c>
      <c r="EI97" s="38">
        <f>IF(EH97="M",0,IF(EH97="I",2,IF(EH97="B",4,IF(EH97="E",5))))</f>
        <v>4</v>
      </c>
      <c r="EJ97" s="38" t="s">
        <v>8</v>
      </c>
      <c r="EK97" s="38">
        <f>IF(EJ97="M",0,IF(EJ97="I",2,IF(EJ97="B",4,IF(EJ97="E",5))))</f>
        <v>2</v>
      </c>
      <c r="EL97" s="38" t="s">
        <v>7</v>
      </c>
      <c r="EM97" s="38">
        <f>IF(EL97="M",0,IF(EL97="I",2,IF(EL97="B",4,IF(EL97="E",5))))</f>
        <v>0</v>
      </c>
      <c r="EN97" s="38" t="s">
        <v>8</v>
      </c>
      <c r="EO97" s="38">
        <f>IF(EN97="M",0,IF(EN97="I",2,IF(EN97="B",4,IF(EN97="E",5))))</f>
        <v>2</v>
      </c>
      <c r="EP97" s="38" t="s">
        <v>9</v>
      </c>
      <c r="EQ97" s="38">
        <f>IF(EP97="M",0,IF(EP97="I",2,IF(EP97="B",4,IF(EP97="E",5))))</f>
        <v>4</v>
      </c>
      <c r="ER97" s="98">
        <f>+SUM(F97:EQ97)</f>
        <v>223</v>
      </c>
      <c r="ES97" s="52">
        <f>+ER97/$EV$1</f>
        <v>0.62816901408450709</v>
      </c>
      <c r="ET97" s="38" t="str">
        <f>IF(ES97&gt;60%,"Autonome","Non Autonome")</f>
        <v>Autonome</v>
      </c>
      <c r="EU97" s="5"/>
    </row>
    <row r="98" spans="1:151" ht="15.75" thickBot="1" x14ac:dyDescent="0.3">
      <c r="A98" s="35" t="s">
        <v>71</v>
      </c>
      <c r="B98" s="35" t="s">
        <v>80</v>
      </c>
      <c r="C98" s="35" t="s">
        <v>73</v>
      </c>
      <c r="D98" s="96">
        <v>43312</v>
      </c>
      <c r="E98" s="35" t="s">
        <v>74</v>
      </c>
      <c r="F98" s="38" t="s">
        <v>9</v>
      </c>
      <c r="G98" s="38">
        <f>IF(F98="M",0,IF(F98="I",2,IF(F98="B",4,IF(F98="E",5))))</f>
        <v>4</v>
      </c>
      <c r="H98" s="38" t="s">
        <v>8</v>
      </c>
      <c r="I98" s="38">
        <f>IF(H98="M",0,IF(H98="I",2,IF(H98="B",4,IF(H98="E",5))))</f>
        <v>2</v>
      </c>
      <c r="J98" s="38" t="s">
        <v>9</v>
      </c>
      <c r="K98" s="38">
        <f>IF(J98="M",0,IF(J98="I",2,IF(J98="B",4,IF(J98="E",5))))</f>
        <v>4</v>
      </c>
      <c r="L98" s="38" t="s">
        <v>7</v>
      </c>
      <c r="M98" s="38">
        <f>IF(L98="M",0,IF(L98="I",2,IF(L98="B",4,IF(L98="E",5))))</f>
        <v>0</v>
      </c>
      <c r="N98" s="38" t="s">
        <v>9</v>
      </c>
      <c r="O98" s="38">
        <f>IF(N98="M",0,IF(N98="I",2,IF(N98="B",4,IF(N98="E",5))))</f>
        <v>4</v>
      </c>
      <c r="P98" s="38" t="s">
        <v>9</v>
      </c>
      <c r="Q98" s="38">
        <f>IF(P98="M",0,IF(P98="I",2,IF(P98="B",4,IF(P98="E",5))))</f>
        <v>4</v>
      </c>
      <c r="R98" s="38" t="s">
        <v>8</v>
      </c>
      <c r="S98" s="38">
        <f>IF(R98="M",0,IF(R98="I",2,IF(R98="B",4,IF(R98="E",5))))</f>
        <v>2</v>
      </c>
      <c r="T98" s="38" t="s">
        <v>9</v>
      </c>
      <c r="U98" s="38">
        <f>IF(T98="M",0,IF(T98="I",2,IF(T98="B",4,IF(T98="E",5))))</f>
        <v>4</v>
      </c>
      <c r="V98" s="38" t="s">
        <v>9</v>
      </c>
      <c r="W98" s="38">
        <f>IF(V98="M",0,IF(V98="I",2,IF(V98="B",4,IF(V98="E",5))))</f>
        <v>4</v>
      </c>
      <c r="X98" s="38" t="s">
        <v>9</v>
      </c>
      <c r="Y98" s="38">
        <f>IF(X98="M",0,IF(X98="I",2,IF(X98="B",4,IF(X98="E",5))))</f>
        <v>4</v>
      </c>
      <c r="Z98" s="38" t="s">
        <v>9</v>
      </c>
      <c r="AA98" s="38">
        <f>IF(Z98="M",0,IF(Z98="I",2,IF(Z98="B",4,IF(Z98="E",5))))</f>
        <v>4</v>
      </c>
      <c r="AB98" s="38" t="s">
        <v>7</v>
      </c>
      <c r="AC98" s="38">
        <f>IF(AB98="M",0,IF(AB98="I",2,IF(AB98="B",4,IF(AB98="E",5))))</f>
        <v>0</v>
      </c>
      <c r="AD98" s="38" t="s">
        <v>7</v>
      </c>
      <c r="AE98" s="38">
        <f>IF(AD98="M",0,IF(AD98="I",2,IF(AD98="B",4,IF(AD98="E",5))))</f>
        <v>0</v>
      </c>
      <c r="AF98" s="38" t="s">
        <v>8</v>
      </c>
      <c r="AG98" s="38">
        <f>IF(AF98="M",0,IF(AF98="I",2,IF(AF98="B",4,IF(AF98="E",5))))</f>
        <v>2</v>
      </c>
      <c r="AH98" s="38" t="s">
        <v>9</v>
      </c>
      <c r="AI98" s="38">
        <f>IF(AH98="M",0,IF(AH98="I",2,IF(AH98="B",4,IF(AH98="E",5))))</f>
        <v>4</v>
      </c>
      <c r="AJ98" s="38" t="s">
        <v>9</v>
      </c>
      <c r="AK98" s="38">
        <f>IF(AJ98="M",0,IF(AJ98="I",2,IF(AJ98="B",4,IF(AJ98="E",5))))</f>
        <v>4</v>
      </c>
      <c r="AL98" s="38" t="s">
        <v>9</v>
      </c>
      <c r="AM98" s="38">
        <f>IF(AL98="M",0,IF(AL98="I",2,IF(AL98="B",4,IF(AL98="E",5))))</f>
        <v>4</v>
      </c>
      <c r="AN98" s="38" t="s">
        <v>9</v>
      </c>
      <c r="AO98" s="38">
        <f>IF(AN98="M",0,IF(AN98="I",2,IF(AN98="B",4,IF(AN98="E",5))))</f>
        <v>4</v>
      </c>
      <c r="AP98" s="38" t="s">
        <v>9</v>
      </c>
      <c r="AQ98" s="38">
        <f>IF(AP98="M",0,IF(AP98="I",2,IF(AP98="B",4,IF(AP98="E",5))))</f>
        <v>4</v>
      </c>
      <c r="AR98" s="38" t="s">
        <v>9</v>
      </c>
      <c r="AS98" s="38">
        <f>IF(AR98="M",0,IF(AR98="I",2,IF(AR98="B",4,IF(AR98="E",5))))</f>
        <v>4</v>
      </c>
      <c r="AT98" s="38" t="s">
        <v>9</v>
      </c>
      <c r="AU98" s="38">
        <f>IF(AT98="M",0,IF(AT98="I",2,IF(AT98="B",4,IF(AT98="E",5))))</f>
        <v>4</v>
      </c>
      <c r="AV98" s="38" t="s">
        <v>8</v>
      </c>
      <c r="AW98" s="38">
        <f>IF(AV98="M",0,IF(AV98="I",2,IF(AV98="B",4,IF(AV98="E",5))))</f>
        <v>2</v>
      </c>
      <c r="AX98" s="38" t="s">
        <v>8</v>
      </c>
      <c r="AY98" s="38">
        <f>IF(AX98="M",0,IF(AX98="I",2,IF(AX98="B",4,IF(AX98="E",5))))</f>
        <v>2</v>
      </c>
      <c r="AZ98" s="38" t="s">
        <v>8</v>
      </c>
      <c r="BA98" s="38">
        <f>IF(AZ98="M",0,IF(AZ98="I",2,IF(AZ98="B",4,IF(AZ98="E",5))))</f>
        <v>2</v>
      </c>
      <c r="BB98" s="38" t="s">
        <v>9</v>
      </c>
      <c r="BC98" s="38">
        <f>IF(BB98="M",0,IF(BB98="I",2,IF(BB98="B",4,IF(BB98="E",5))))</f>
        <v>4</v>
      </c>
      <c r="BD98" s="38" t="s">
        <v>9</v>
      </c>
      <c r="BE98" s="38">
        <f>IF(BD98="M",0,IF(BD98="I",2,IF(BD98="B",4,IF(BD98="E",5))))</f>
        <v>4</v>
      </c>
      <c r="BF98" s="38" t="s">
        <v>9</v>
      </c>
      <c r="BG98" s="38">
        <f>IF(BF98="M",0,IF(BF98="I",2,IF(BF98="B",4,IF(BF98="E",5))))</f>
        <v>4</v>
      </c>
      <c r="BH98" s="38" t="s">
        <v>9</v>
      </c>
      <c r="BI98" s="38">
        <f>IF(BH98="M",0,IF(BH98="I",2,IF(BH98="B",4,IF(BH98="E",5))))</f>
        <v>4</v>
      </c>
      <c r="BJ98" s="38" t="s">
        <v>9</v>
      </c>
      <c r="BK98" s="38">
        <f>IF(BJ98="M",0,IF(BJ98="I",2,IF(BJ98="B",4,IF(BJ98="E",5))))</f>
        <v>4</v>
      </c>
      <c r="BL98" s="38" t="s">
        <v>9</v>
      </c>
      <c r="BM98" s="38">
        <f>IF(BL98="M",0,IF(BL98="I",2,IF(BL98="B",4,IF(BL98="E",5))))</f>
        <v>4</v>
      </c>
      <c r="BN98" s="38" t="s">
        <v>9</v>
      </c>
      <c r="BO98" s="38">
        <f>IF(BN98="M",0,IF(BN98="I",2,IF(BN98="B",4,IF(BN98="E",5))))</f>
        <v>4</v>
      </c>
      <c r="BP98" s="38" t="s">
        <v>8</v>
      </c>
      <c r="BQ98" s="38">
        <f>IF(BP98="M",0,IF(BP98="I",2,IF(BP98="B",4,IF(BP98="E",5))))</f>
        <v>2</v>
      </c>
      <c r="BR98" s="38" t="s">
        <v>9</v>
      </c>
      <c r="BS98" s="38">
        <f>IF(BR98="M",0,IF(BR98="I",2,IF(BR98="B",4,IF(BR98="E",5))))</f>
        <v>4</v>
      </c>
      <c r="BT98" s="38" t="s">
        <v>9</v>
      </c>
      <c r="BU98" s="38">
        <f>IF(BT98="M",0,IF(BT98="I",2,IF(BT98="B",4,IF(BT98="E",5))))</f>
        <v>4</v>
      </c>
      <c r="BV98" s="38" t="s">
        <v>9</v>
      </c>
      <c r="BW98" s="38">
        <f>IF(BV98="M",0,IF(BV98="I",2,IF(BV98="B",4,IF(BV98="E",5))))</f>
        <v>4</v>
      </c>
      <c r="BX98" s="38" t="s">
        <v>9</v>
      </c>
      <c r="BY98" s="38">
        <f>IF(BX98="M",0,IF(BX98="I",2,IF(BX98="B",4,IF(BX98="E",5))))</f>
        <v>4</v>
      </c>
      <c r="BZ98" s="38" t="s">
        <v>9</v>
      </c>
      <c r="CA98" s="38">
        <f>IF(BZ98="M",0,IF(BZ98="I",2,IF(BZ98="B",4,IF(BZ98="E",5))))</f>
        <v>4</v>
      </c>
      <c r="CB98" s="38" t="s">
        <v>9</v>
      </c>
      <c r="CC98" s="38">
        <f>IF(CB98="M",0,IF(CB98="I",2,IF(CB98="B",4,IF(CB98="E",5))))</f>
        <v>4</v>
      </c>
      <c r="CD98" s="38" t="s">
        <v>9</v>
      </c>
      <c r="CE98" s="38">
        <f>IF(CD98="M",0,IF(CD98="I",2,IF(CD98="B",4,IF(CD98="E",5))))</f>
        <v>4</v>
      </c>
      <c r="CF98" s="38" t="s">
        <v>7</v>
      </c>
      <c r="CG98" s="38">
        <f>IF(CF98="M",0,IF(CF98="I",2,IF(CF98="B",4,IF(CF98="E",5))))</f>
        <v>0</v>
      </c>
      <c r="CH98" s="38" t="s">
        <v>9</v>
      </c>
      <c r="CI98" s="38">
        <f>IF(CH98="M",0,IF(CH98="I",2,IF(CH98="B",4,IF(CH98="E",5))))</f>
        <v>4</v>
      </c>
      <c r="CJ98" s="38" t="s">
        <v>8</v>
      </c>
      <c r="CK98" s="38">
        <f>IF(CJ98="M",0,IF(CJ98="I",2,IF(CJ98="B",4,IF(CJ98="E",5))))</f>
        <v>2</v>
      </c>
      <c r="CL98" s="38" t="s">
        <v>9</v>
      </c>
      <c r="CM98" s="38">
        <f>IF(CL98="M",0,IF(CL98="I",2,IF(CL98="B",4,IF(CL98="E",5))))</f>
        <v>4</v>
      </c>
      <c r="CN98" s="38" t="s">
        <v>9</v>
      </c>
      <c r="CO98" s="38">
        <f>IF(CN98="M",0,IF(CN98="I",2,IF(CN98="B",4,IF(CN98="E",5))))</f>
        <v>4</v>
      </c>
      <c r="CP98" s="38" t="s">
        <v>9</v>
      </c>
      <c r="CQ98" s="38">
        <f>IF(CP98="M",0,IF(CP98="I",2,IF(CP98="B",4,IF(CP98="E",5))))</f>
        <v>4</v>
      </c>
      <c r="CR98" s="38" t="s">
        <v>9</v>
      </c>
      <c r="CS98" s="38">
        <f>IF(CR98="M",0,IF(CR98="I",2,IF(CR98="B",4,IF(CR98="E",5))))</f>
        <v>4</v>
      </c>
      <c r="CT98" s="38" t="s">
        <v>9</v>
      </c>
      <c r="CU98" s="38">
        <f>IF(CT98="M",0,IF(CT98="I",2,IF(CT98="B",4,IF(CT98="E",5))))</f>
        <v>4</v>
      </c>
      <c r="CV98" s="38" t="s">
        <v>9</v>
      </c>
      <c r="CW98" s="38">
        <f>IF(CV98="M",0,IF(CV98="I",2,IF(CV98="B",4,IF(CV98="E",5))))</f>
        <v>4</v>
      </c>
      <c r="CX98" s="38" t="s">
        <v>9</v>
      </c>
      <c r="CY98" s="38">
        <f>IF(CX98="M",0,IF(CX98="I",2,IF(CX98="B",4,IF(CX98="E",5))))</f>
        <v>4</v>
      </c>
      <c r="CZ98" s="38" t="s">
        <v>9</v>
      </c>
      <c r="DA98" s="38">
        <f>IF(CZ98="M",0,IF(CZ98="I",2,IF(CZ98="B",4,IF(CZ98="E",5))))</f>
        <v>4</v>
      </c>
      <c r="DB98" s="38" t="s">
        <v>9</v>
      </c>
      <c r="DC98" s="38">
        <f>IF(DB98="M",0,IF(DB98="I",2,IF(DB98="B",4,IF(DB98="E",5))))</f>
        <v>4</v>
      </c>
      <c r="DD98" s="38" t="s">
        <v>9</v>
      </c>
      <c r="DE98" s="38">
        <f>IF(DD98="M",0,IF(DD98="I",2,IF(DD98="B",4,IF(DD98="E",5))))</f>
        <v>4</v>
      </c>
      <c r="DF98" s="38" t="s">
        <v>9</v>
      </c>
      <c r="DG98" s="38">
        <f>IF(DF98="M",0,IF(DF98="I",2,IF(DF98="B",4,IF(DF98="E",5))))</f>
        <v>4</v>
      </c>
      <c r="DH98" s="38" t="s">
        <v>9</v>
      </c>
      <c r="DI98" s="38">
        <f>IF(DH98="M",0,IF(DH98="I",2,IF(DH98="B",4,IF(DH98="E",5))))</f>
        <v>4</v>
      </c>
      <c r="DJ98" s="38" t="s">
        <v>8</v>
      </c>
      <c r="DK98" s="38">
        <f>IF(DJ98="M",0,IF(DJ98="I",2,IF(DJ98="B",4,IF(DJ98="E",5))))</f>
        <v>2</v>
      </c>
      <c r="DL98" s="38" t="s">
        <v>9</v>
      </c>
      <c r="DM98" s="38">
        <f>IF(DL98="M",0,IF(DL98="I",2,IF(DL98="B",4,IF(DL98="E",5))))</f>
        <v>4</v>
      </c>
      <c r="DN98" s="38" t="s">
        <v>9</v>
      </c>
      <c r="DO98" s="38">
        <f>IF(DN98="M",0,IF(DN98="I",2,IF(DN98="B",4,IF(DN98="E",5))))</f>
        <v>4</v>
      </c>
      <c r="DP98" s="38" t="s">
        <v>9</v>
      </c>
      <c r="DQ98" s="38">
        <f>IF(DP98="M",0,IF(DP98="I",2,IF(DP98="B",4,IF(DP98="E",5))))</f>
        <v>4</v>
      </c>
      <c r="DR98" s="38" t="s">
        <v>9</v>
      </c>
      <c r="DS98" s="38">
        <f>IF(DR98="M",0,IF(DR98="I",2,IF(DR98="B",4,IF(DR98="E",5))))</f>
        <v>4</v>
      </c>
      <c r="DT98" s="38" t="s">
        <v>8</v>
      </c>
      <c r="DU98" s="38">
        <f>IF(DT98="M",0,IF(DT98="I",2,IF(DT98="B",4,IF(DT98="E",5))))</f>
        <v>2</v>
      </c>
      <c r="DV98" s="38" t="s">
        <v>7</v>
      </c>
      <c r="DW98" s="38">
        <f>IF(DV98="M",0,IF(DV98="I",2,IF(DV98="B",4,IF(DV98="E",5))))</f>
        <v>0</v>
      </c>
      <c r="DX98" s="38" t="s">
        <v>9</v>
      </c>
      <c r="DY98" s="38">
        <f>IF(DX98="M",0,IF(DX98="I",2,IF(DX98="B",4,IF(DX98="E",5))))</f>
        <v>4</v>
      </c>
      <c r="DZ98" s="38" t="s">
        <v>9</v>
      </c>
      <c r="EA98" s="38">
        <f>IF(DZ98="M",0,IF(DZ98="I",2,IF(DZ98="B",4,IF(DZ98="E",5))))</f>
        <v>4</v>
      </c>
      <c r="EB98" s="38" t="s">
        <v>7</v>
      </c>
      <c r="EC98" s="38">
        <f>IF(EB98="M",0,IF(EB98="I",2,IF(EB98="B",4,IF(EB98="E",5))))</f>
        <v>0</v>
      </c>
      <c r="ED98" s="38" t="s">
        <v>9</v>
      </c>
      <c r="EE98" s="38">
        <f>IF(ED98="M",0,IF(ED98="I",2,IF(ED98="B",4,IF(ED98="E",5))))</f>
        <v>4</v>
      </c>
      <c r="EF98" s="38" t="s">
        <v>9</v>
      </c>
      <c r="EG98" s="38">
        <f>IF(EF98="M",0,IF(EF98="I",2,IF(EF98="B",4,IF(EF98="E",5))))</f>
        <v>4</v>
      </c>
      <c r="EH98" s="38" t="s">
        <v>9</v>
      </c>
      <c r="EI98" s="38">
        <f>IF(EH98="M",0,IF(EH98="I",2,IF(EH98="B",4,IF(EH98="E",5))))</f>
        <v>4</v>
      </c>
      <c r="EJ98" s="38" t="s">
        <v>8</v>
      </c>
      <c r="EK98" s="38">
        <f>IF(EJ98="M",0,IF(EJ98="I",2,IF(EJ98="B",4,IF(EJ98="E",5))))</f>
        <v>2</v>
      </c>
      <c r="EL98" s="38" t="s">
        <v>7</v>
      </c>
      <c r="EM98" s="38">
        <f>IF(EL98="M",0,IF(EL98="I",2,IF(EL98="B",4,IF(EL98="E",5))))</f>
        <v>0</v>
      </c>
      <c r="EN98" s="38" t="s">
        <v>7</v>
      </c>
      <c r="EO98" s="38">
        <f>IF(EN98="M",0,IF(EN98="I",2,IF(EN98="B",4,IF(EN98="E",5))))</f>
        <v>0</v>
      </c>
      <c r="EP98" s="38" t="s">
        <v>9</v>
      </c>
      <c r="EQ98" s="38">
        <f>IF(EP98="M",0,IF(EP98="I",2,IF(EP98="B",4,IF(EP98="E",5))))</f>
        <v>4</v>
      </c>
      <c r="ER98" s="98">
        <f>+SUM(F98:EQ98)</f>
        <v>230</v>
      </c>
      <c r="ES98" s="52">
        <f>+ER98/$EV$1</f>
        <v>0.647887323943662</v>
      </c>
      <c r="ET98" s="38" t="str">
        <f>IF(ES98&gt;60%,"Autonome","Non Autonome")</f>
        <v>Autonome</v>
      </c>
      <c r="EU98" s="5"/>
    </row>
    <row r="99" spans="1:151" ht="15.75" thickBot="1" x14ac:dyDescent="0.3">
      <c r="A99" s="35" t="s">
        <v>71</v>
      </c>
      <c r="B99" s="35" t="s">
        <v>78</v>
      </c>
      <c r="C99" s="35" t="s">
        <v>73</v>
      </c>
      <c r="D99" s="96">
        <v>43312</v>
      </c>
      <c r="E99" s="35" t="s">
        <v>74</v>
      </c>
      <c r="F99" s="38" t="s">
        <v>10</v>
      </c>
      <c r="G99" s="38">
        <f>IF(F99="M",0,IF(F99="I",2,IF(F99="B",4,IF(F99="E",5))))</f>
        <v>5</v>
      </c>
      <c r="H99" s="38" t="s">
        <v>8</v>
      </c>
      <c r="I99" s="38">
        <f>IF(H99="M",0,IF(H99="I",2,IF(H99="B",4,IF(H99="E",5))))</f>
        <v>2</v>
      </c>
      <c r="J99" s="38" t="s">
        <v>8</v>
      </c>
      <c r="K99" s="38">
        <f>IF(J99="M",0,IF(J99="I",2,IF(J99="B",4,IF(J99="E",5))))</f>
        <v>2</v>
      </c>
      <c r="L99" s="38" t="s">
        <v>9</v>
      </c>
      <c r="M99" s="38">
        <f>IF(L99="M",0,IF(L99="I",2,IF(L99="B",4,IF(L99="E",5))))</f>
        <v>4</v>
      </c>
      <c r="N99" s="38" t="s">
        <v>8</v>
      </c>
      <c r="O99" s="38">
        <f>IF(N99="M",0,IF(N99="I",2,IF(N99="B",4,IF(N99="E",5))))</f>
        <v>2</v>
      </c>
      <c r="P99" s="38" t="s">
        <v>8</v>
      </c>
      <c r="Q99" s="38">
        <f>IF(P99="M",0,IF(P99="I",2,IF(P99="B",4,IF(P99="E",5))))</f>
        <v>2</v>
      </c>
      <c r="R99" s="38" t="s">
        <v>8</v>
      </c>
      <c r="S99" s="38">
        <f>IF(R99="M",0,IF(R99="I",2,IF(R99="B",4,IF(R99="E",5))))</f>
        <v>2</v>
      </c>
      <c r="T99" s="38" t="s">
        <v>9</v>
      </c>
      <c r="U99" s="38">
        <f>IF(T99="M",0,IF(T99="I",2,IF(T99="B",4,IF(T99="E",5))))</f>
        <v>4</v>
      </c>
      <c r="V99" s="38" t="s">
        <v>9</v>
      </c>
      <c r="W99" s="38">
        <f>IF(V99="M",0,IF(V99="I",2,IF(V99="B",4,IF(V99="E",5))))</f>
        <v>4</v>
      </c>
      <c r="X99" s="38" t="s">
        <v>9</v>
      </c>
      <c r="Y99" s="38">
        <f>IF(X99="M",0,IF(X99="I",2,IF(X99="B",4,IF(X99="E",5))))</f>
        <v>4</v>
      </c>
      <c r="Z99" s="38" t="s">
        <v>7</v>
      </c>
      <c r="AA99" s="38">
        <f>IF(Z99="M",0,IF(Z99="I",2,IF(Z99="B",4,IF(Z99="E",5))))</f>
        <v>0</v>
      </c>
      <c r="AB99" s="38" t="s">
        <v>7</v>
      </c>
      <c r="AC99" s="38">
        <f>IF(AB99="M",0,IF(AB99="I",2,IF(AB99="B",4,IF(AB99="E",5))))</f>
        <v>0</v>
      </c>
      <c r="AD99" s="38" t="s">
        <v>7</v>
      </c>
      <c r="AE99" s="38">
        <f>IF(AD99="M",0,IF(AD99="I",2,IF(AD99="B",4,IF(AD99="E",5))))</f>
        <v>0</v>
      </c>
      <c r="AF99" s="38" t="s">
        <v>8</v>
      </c>
      <c r="AG99" s="38">
        <f>IF(AF99="M",0,IF(AF99="I",2,IF(AF99="B",4,IF(AF99="E",5))))</f>
        <v>2</v>
      </c>
      <c r="AH99" s="38" t="s">
        <v>9</v>
      </c>
      <c r="AI99" s="38">
        <f>IF(AH99="M",0,IF(AH99="I",2,IF(AH99="B",4,IF(AH99="E",5))))</f>
        <v>4</v>
      </c>
      <c r="AJ99" s="38" t="s">
        <v>8</v>
      </c>
      <c r="AK99" s="38">
        <f>IF(AJ99="M",0,IF(AJ99="I",2,IF(AJ99="B",4,IF(AJ99="E",5))))</f>
        <v>2</v>
      </c>
      <c r="AL99" s="38" t="s">
        <v>8</v>
      </c>
      <c r="AM99" s="38">
        <f>IF(AL99="M",0,IF(AL99="I",2,IF(AL99="B",4,IF(AL99="E",5))))</f>
        <v>2</v>
      </c>
      <c r="AN99" s="38" t="s">
        <v>8</v>
      </c>
      <c r="AO99" s="38">
        <f>IF(AN99="M",0,IF(AN99="I",2,IF(AN99="B",4,IF(AN99="E",5))))</f>
        <v>2</v>
      </c>
      <c r="AP99" s="38" t="s">
        <v>9</v>
      </c>
      <c r="AQ99" s="38">
        <f>IF(AP99="M",0,IF(AP99="I",2,IF(AP99="B",4,IF(AP99="E",5))))</f>
        <v>4</v>
      </c>
      <c r="AR99" s="38" t="s">
        <v>9</v>
      </c>
      <c r="AS99" s="38">
        <f>IF(AR99="M",0,IF(AR99="I",2,IF(AR99="B",4,IF(AR99="E",5))))</f>
        <v>4</v>
      </c>
      <c r="AT99" s="38" t="s">
        <v>8</v>
      </c>
      <c r="AU99" s="38">
        <f>IF(AT99="M",0,IF(AT99="I",2,IF(AT99="B",4,IF(AT99="E",5))))</f>
        <v>2</v>
      </c>
      <c r="AV99" s="38" t="s">
        <v>8</v>
      </c>
      <c r="AW99" s="38">
        <f>IF(AV99="M",0,IF(AV99="I",2,IF(AV99="B",4,IF(AV99="E",5))))</f>
        <v>2</v>
      </c>
      <c r="AX99" s="38" t="s">
        <v>8</v>
      </c>
      <c r="AY99" s="38">
        <f>IF(AX99="M",0,IF(AX99="I",2,IF(AX99="B",4,IF(AX99="E",5))))</f>
        <v>2</v>
      </c>
      <c r="AZ99" s="38" t="s">
        <v>8</v>
      </c>
      <c r="BA99" s="38">
        <f>IF(AZ99="M",0,IF(AZ99="I",2,IF(AZ99="B",4,IF(AZ99="E",5))))</f>
        <v>2</v>
      </c>
      <c r="BB99" s="38" t="s">
        <v>9</v>
      </c>
      <c r="BC99" s="38">
        <f>IF(BB99="M",0,IF(BB99="I",2,IF(BB99="B",4,IF(BB99="E",5))))</f>
        <v>4</v>
      </c>
      <c r="BD99" s="38" t="s">
        <v>9</v>
      </c>
      <c r="BE99" s="38">
        <f>IF(BD99="M",0,IF(BD99="I",2,IF(BD99="B",4,IF(BD99="E",5))))</f>
        <v>4</v>
      </c>
      <c r="BF99" s="38" t="s">
        <v>9</v>
      </c>
      <c r="BG99" s="38">
        <f>IF(BF99="M",0,IF(BF99="I",2,IF(BF99="B",4,IF(BF99="E",5))))</f>
        <v>4</v>
      </c>
      <c r="BH99" s="38" t="s">
        <v>9</v>
      </c>
      <c r="BI99" s="38">
        <f>IF(BH99="M",0,IF(BH99="I",2,IF(BH99="B",4,IF(BH99="E",5))))</f>
        <v>4</v>
      </c>
      <c r="BJ99" s="38" t="s">
        <v>9</v>
      </c>
      <c r="BK99" s="38">
        <f>IF(BJ99="M",0,IF(BJ99="I",2,IF(BJ99="B",4,IF(BJ99="E",5))))</f>
        <v>4</v>
      </c>
      <c r="BL99" s="38" t="s">
        <v>8</v>
      </c>
      <c r="BM99" s="38">
        <f>IF(BL99="M",0,IF(BL99="I",2,IF(BL99="B",4,IF(BL99="E",5))))</f>
        <v>2</v>
      </c>
      <c r="BN99" s="38" t="s">
        <v>9</v>
      </c>
      <c r="BO99" s="38">
        <f>IF(BN99="M",0,IF(BN99="I",2,IF(BN99="B",4,IF(BN99="E",5))))</f>
        <v>4</v>
      </c>
      <c r="BP99" s="38" t="s">
        <v>8</v>
      </c>
      <c r="BQ99" s="38">
        <f>IF(BP99="M",0,IF(BP99="I",2,IF(BP99="B",4,IF(BP99="E",5))))</f>
        <v>2</v>
      </c>
      <c r="BR99" s="38" t="s">
        <v>8</v>
      </c>
      <c r="BS99" s="38">
        <f>IF(BR99="M",0,IF(BR99="I",2,IF(BR99="B",4,IF(BR99="E",5))))</f>
        <v>2</v>
      </c>
      <c r="BT99" s="38" t="s">
        <v>8</v>
      </c>
      <c r="BU99" s="38">
        <f>IF(BT99="M",0,IF(BT99="I",2,IF(BT99="B",4,IF(BT99="E",5))))</f>
        <v>2</v>
      </c>
      <c r="BV99" s="38" t="s">
        <v>9</v>
      </c>
      <c r="BW99" s="38">
        <f>IF(BV99="M",0,IF(BV99="I",2,IF(BV99="B",4,IF(BV99="E",5))))</f>
        <v>4</v>
      </c>
      <c r="BX99" s="38" t="s">
        <v>9</v>
      </c>
      <c r="BY99" s="38">
        <f>IF(BX99="M",0,IF(BX99="I",2,IF(BX99="B",4,IF(BX99="E",5))))</f>
        <v>4</v>
      </c>
      <c r="BZ99" s="38" t="s">
        <v>8</v>
      </c>
      <c r="CA99" s="38">
        <f>IF(BZ99="M",0,IF(BZ99="I",2,IF(BZ99="B",4,IF(BZ99="E",5))))</f>
        <v>2</v>
      </c>
      <c r="CB99" s="38" t="s">
        <v>8</v>
      </c>
      <c r="CC99" s="38">
        <f>IF(CB99="M",0,IF(CB99="I",2,IF(CB99="B",4,IF(CB99="E",5))))</f>
        <v>2</v>
      </c>
      <c r="CD99" s="38" t="s">
        <v>8</v>
      </c>
      <c r="CE99" s="38">
        <f>IF(CD99="M",0,IF(CD99="I",2,IF(CD99="B",4,IF(CD99="E",5))))</f>
        <v>2</v>
      </c>
      <c r="CF99" s="38" t="s">
        <v>9</v>
      </c>
      <c r="CG99" s="38">
        <f>IF(CF99="M",0,IF(CF99="I",2,IF(CF99="B",4,IF(CF99="E",5))))</f>
        <v>4</v>
      </c>
      <c r="CH99" s="38" t="s">
        <v>8</v>
      </c>
      <c r="CI99" s="38">
        <f>IF(CH99="M",0,IF(CH99="I",2,IF(CH99="B",4,IF(CH99="E",5))))</f>
        <v>2</v>
      </c>
      <c r="CJ99" s="38" t="s">
        <v>8</v>
      </c>
      <c r="CK99" s="38">
        <f>IF(CJ99="M",0,IF(CJ99="I",2,IF(CJ99="B",4,IF(CJ99="E",5))))</f>
        <v>2</v>
      </c>
      <c r="CL99" s="38" t="s">
        <v>9</v>
      </c>
      <c r="CM99" s="38">
        <f>IF(CL99="M",0,IF(CL99="I",2,IF(CL99="B",4,IF(CL99="E",5))))</f>
        <v>4</v>
      </c>
      <c r="CN99" s="38" t="s">
        <v>9</v>
      </c>
      <c r="CO99" s="38">
        <f>IF(CN99="M",0,IF(CN99="I",2,IF(CN99="B",4,IF(CN99="E",5))))</f>
        <v>4</v>
      </c>
      <c r="CP99" s="38" t="s">
        <v>9</v>
      </c>
      <c r="CQ99" s="38">
        <f>IF(CP99="M",0,IF(CP99="I",2,IF(CP99="B",4,IF(CP99="E",5))))</f>
        <v>4</v>
      </c>
      <c r="CR99" s="38" t="s">
        <v>9</v>
      </c>
      <c r="CS99" s="38">
        <f>IF(CR99="M",0,IF(CR99="I",2,IF(CR99="B",4,IF(CR99="E",5))))</f>
        <v>4</v>
      </c>
      <c r="CT99" s="38" t="s">
        <v>8</v>
      </c>
      <c r="CU99" s="38">
        <f>IF(CT99="M",0,IF(CT99="I",2,IF(CT99="B",4,IF(CT99="E",5))))</f>
        <v>2</v>
      </c>
      <c r="CV99" s="38" t="s">
        <v>9</v>
      </c>
      <c r="CW99" s="38">
        <f>IF(CV99="M",0,IF(CV99="I",2,IF(CV99="B",4,IF(CV99="E",5))))</f>
        <v>4</v>
      </c>
      <c r="CX99" s="38" t="s">
        <v>9</v>
      </c>
      <c r="CY99" s="38">
        <f>IF(CX99="M",0,IF(CX99="I",2,IF(CX99="B",4,IF(CX99="E",5))))</f>
        <v>4</v>
      </c>
      <c r="CZ99" s="38" t="s">
        <v>9</v>
      </c>
      <c r="DA99" s="38">
        <f>IF(CZ99="M",0,IF(CZ99="I",2,IF(CZ99="B",4,IF(CZ99="E",5))))</f>
        <v>4</v>
      </c>
      <c r="DB99" s="38" t="s">
        <v>8</v>
      </c>
      <c r="DC99" s="38">
        <f>IF(DB99="M",0,IF(DB99="I",2,IF(DB99="B",4,IF(DB99="E",5))))</f>
        <v>2</v>
      </c>
      <c r="DD99" s="38" t="s">
        <v>7</v>
      </c>
      <c r="DE99" s="38">
        <f>IF(DD99="M",0,IF(DD99="I",2,IF(DD99="B",4,IF(DD99="E",5))))</f>
        <v>0</v>
      </c>
      <c r="DF99" s="38" t="s">
        <v>9</v>
      </c>
      <c r="DG99" s="38">
        <f>IF(DF99="M",0,IF(DF99="I",2,IF(DF99="B",4,IF(DF99="E",5))))</f>
        <v>4</v>
      </c>
      <c r="DH99" s="38" t="s">
        <v>8</v>
      </c>
      <c r="DI99" s="38">
        <f>IF(DH99="M",0,IF(DH99="I",2,IF(DH99="B",4,IF(DH99="E",5))))</f>
        <v>2</v>
      </c>
      <c r="DJ99" s="38" t="s">
        <v>8</v>
      </c>
      <c r="DK99" s="38">
        <f>IF(DJ99="M",0,IF(DJ99="I",2,IF(DJ99="B",4,IF(DJ99="E",5))))</f>
        <v>2</v>
      </c>
      <c r="DL99" s="38" t="s">
        <v>8</v>
      </c>
      <c r="DM99" s="38">
        <f>IF(DL99="M",0,IF(DL99="I",2,IF(DL99="B",4,IF(DL99="E",5))))</f>
        <v>2</v>
      </c>
      <c r="DN99" s="38" t="s">
        <v>9</v>
      </c>
      <c r="DO99" s="38">
        <f>IF(DN99="M",0,IF(DN99="I",2,IF(DN99="B",4,IF(DN99="E",5))))</f>
        <v>4</v>
      </c>
      <c r="DP99" s="38" t="s">
        <v>9</v>
      </c>
      <c r="DQ99" s="38">
        <f>IF(DP99="M",0,IF(DP99="I",2,IF(DP99="B",4,IF(DP99="E",5))))</f>
        <v>4</v>
      </c>
      <c r="DR99" s="38" t="s">
        <v>9</v>
      </c>
      <c r="DS99" s="38">
        <f>IF(DR99="M",0,IF(DR99="I",2,IF(DR99="B",4,IF(DR99="E",5))))</f>
        <v>4</v>
      </c>
      <c r="DT99" s="38" t="s">
        <v>8</v>
      </c>
      <c r="DU99" s="38">
        <f>IF(DT99="M",0,IF(DT99="I",2,IF(DT99="B",4,IF(DT99="E",5))))</f>
        <v>2</v>
      </c>
      <c r="DV99" s="38" t="s">
        <v>7</v>
      </c>
      <c r="DW99" s="38">
        <f>IF(DV99="M",0,IF(DV99="I",2,IF(DV99="B",4,IF(DV99="E",5))))</f>
        <v>0</v>
      </c>
      <c r="DX99" s="38" t="s">
        <v>9</v>
      </c>
      <c r="DY99" s="38">
        <f>IF(DX99="M",0,IF(DX99="I",2,IF(DX99="B",4,IF(DX99="E",5))))</f>
        <v>4</v>
      </c>
      <c r="DZ99" s="38" t="s">
        <v>9</v>
      </c>
      <c r="EA99" s="38">
        <f>IF(DZ99="M",0,IF(DZ99="I",2,IF(DZ99="B",4,IF(DZ99="E",5))))</f>
        <v>4</v>
      </c>
      <c r="EB99" s="38" t="s">
        <v>7</v>
      </c>
      <c r="EC99" s="38">
        <f>IF(EB99="M",0,IF(EB99="I",2,IF(EB99="B",4,IF(EB99="E",5))))</f>
        <v>0</v>
      </c>
      <c r="ED99" s="38" t="s">
        <v>9</v>
      </c>
      <c r="EE99" s="38">
        <f>IF(ED99="M",0,IF(ED99="I",2,IF(ED99="B",4,IF(ED99="E",5))))</f>
        <v>4</v>
      </c>
      <c r="EF99" s="38" t="s">
        <v>9</v>
      </c>
      <c r="EG99" s="38">
        <f>IF(EF99="M",0,IF(EF99="I",2,IF(EF99="B",4,IF(EF99="E",5))))</f>
        <v>4</v>
      </c>
      <c r="EH99" s="38" t="s">
        <v>8</v>
      </c>
      <c r="EI99" s="38">
        <f>IF(EH99="M",0,IF(EH99="I",2,IF(EH99="B",4,IF(EH99="E",5))))</f>
        <v>2</v>
      </c>
      <c r="EJ99" s="38" t="s">
        <v>7</v>
      </c>
      <c r="EK99" s="38">
        <f>IF(EJ99="M",0,IF(EJ99="I",2,IF(EJ99="B",4,IF(EJ99="E",5))))</f>
        <v>0</v>
      </c>
      <c r="EL99" s="38" t="s">
        <v>7</v>
      </c>
      <c r="EM99" s="38">
        <f>IF(EL99="M",0,IF(EL99="I",2,IF(EL99="B",4,IF(EL99="E",5))))</f>
        <v>0</v>
      </c>
      <c r="EN99" s="38" t="s">
        <v>7</v>
      </c>
      <c r="EO99" s="38">
        <f>IF(EN99="M",0,IF(EN99="I",2,IF(EN99="B",4,IF(EN99="E",5))))</f>
        <v>0</v>
      </c>
      <c r="EP99" s="38" t="s">
        <v>9</v>
      </c>
      <c r="EQ99" s="38">
        <f>IF(EP99="M",0,IF(EP99="I",2,IF(EP99="B",4,IF(EP99="E",5))))</f>
        <v>4</v>
      </c>
      <c r="ER99" s="98">
        <f>+SUM(F99:EQ99)</f>
        <v>191</v>
      </c>
      <c r="ES99" s="52">
        <f>+ER99/$EV$1</f>
        <v>0.53802816901408446</v>
      </c>
      <c r="ET99" s="38" t="str">
        <f>IF(ES99&gt;60%,"Autonome","Non Autonome")</f>
        <v>Non Autonome</v>
      </c>
      <c r="EU99" s="5"/>
    </row>
    <row r="100" spans="1:151" ht="15.75" thickBot="1" x14ac:dyDescent="0.3">
      <c r="A100" s="35" t="s">
        <v>71</v>
      </c>
      <c r="B100" s="35" t="s">
        <v>72</v>
      </c>
      <c r="C100" s="35" t="s">
        <v>73</v>
      </c>
      <c r="D100" s="96">
        <v>43312</v>
      </c>
      <c r="E100" s="35" t="s">
        <v>74</v>
      </c>
      <c r="F100" s="38" t="s">
        <v>10</v>
      </c>
      <c r="G100" s="38">
        <f>IF(F100="M",0,IF(F100="I",2,IF(F100="B",4,IF(F100="E",5))))</f>
        <v>5</v>
      </c>
      <c r="H100" s="38" t="s">
        <v>8</v>
      </c>
      <c r="I100" s="38">
        <f>IF(H100="M",0,IF(H100="I",2,IF(H100="B",4,IF(H100="E",5))))</f>
        <v>2</v>
      </c>
      <c r="J100" s="38" t="s">
        <v>8</v>
      </c>
      <c r="K100" s="38">
        <f>IF(J100="M",0,IF(J100="I",2,IF(J100="B",4,IF(J100="E",5))))</f>
        <v>2</v>
      </c>
      <c r="L100" s="38" t="s">
        <v>9</v>
      </c>
      <c r="M100" s="38">
        <f>IF(L100="M",0,IF(L100="I",2,IF(L100="B",4,IF(L100="E",5))))</f>
        <v>4</v>
      </c>
      <c r="N100" s="38" t="s">
        <v>9</v>
      </c>
      <c r="O100" s="38">
        <f>IF(N100="M",0,IF(N100="I",2,IF(N100="B",4,IF(N100="E",5))))</f>
        <v>4</v>
      </c>
      <c r="P100" s="38" t="s">
        <v>8</v>
      </c>
      <c r="Q100" s="38">
        <f>IF(P100="M",0,IF(P100="I",2,IF(P100="B",4,IF(P100="E",5))))</f>
        <v>2</v>
      </c>
      <c r="R100" s="38" t="s">
        <v>8</v>
      </c>
      <c r="S100" s="38">
        <f>IF(R100="M",0,IF(R100="I",2,IF(R100="B",4,IF(R100="E",5))))</f>
        <v>2</v>
      </c>
      <c r="T100" s="38" t="s">
        <v>9</v>
      </c>
      <c r="U100" s="38">
        <f>IF(T100="M",0,IF(T100="I",2,IF(T100="B",4,IF(T100="E",5))))</f>
        <v>4</v>
      </c>
      <c r="V100" s="38" t="s">
        <v>7</v>
      </c>
      <c r="W100" s="38">
        <f>IF(V100="M",0,IF(V100="I",2,IF(V100="B",4,IF(V100="E",5))))</f>
        <v>0</v>
      </c>
      <c r="X100" s="38" t="s">
        <v>8</v>
      </c>
      <c r="Y100" s="38">
        <f>IF(X100="M",0,IF(X100="I",2,IF(X100="B",4,IF(X100="E",5))))</f>
        <v>2</v>
      </c>
      <c r="Z100" s="38" t="s">
        <v>8</v>
      </c>
      <c r="AA100" s="38">
        <f>IF(Z100="M",0,IF(Z100="I",2,IF(Z100="B",4,IF(Z100="E",5))))</f>
        <v>2</v>
      </c>
      <c r="AB100" s="38" t="s">
        <v>8</v>
      </c>
      <c r="AC100" s="38">
        <f>IF(AB100="M",0,IF(AB100="I",2,IF(AB100="B",4,IF(AB100="E",5))))</f>
        <v>2</v>
      </c>
      <c r="AD100" s="38" t="s">
        <v>8</v>
      </c>
      <c r="AE100" s="38">
        <f>IF(AD100="M",0,IF(AD100="I",2,IF(AD100="B",4,IF(AD100="E",5))))</f>
        <v>2</v>
      </c>
      <c r="AF100" s="38" t="s">
        <v>8</v>
      </c>
      <c r="AG100" s="38">
        <f>IF(AF100="M",0,IF(AF100="I",2,IF(AF100="B",4,IF(AF100="E",5))))</f>
        <v>2</v>
      </c>
      <c r="AH100" s="38" t="s">
        <v>8</v>
      </c>
      <c r="AI100" s="38">
        <f>IF(AH100="M",0,IF(AH100="I",2,IF(AH100="B",4,IF(AH100="E",5))))</f>
        <v>2</v>
      </c>
      <c r="AJ100" s="38" t="s">
        <v>8</v>
      </c>
      <c r="AK100" s="38">
        <f>IF(AJ100="M",0,IF(AJ100="I",2,IF(AJ100="B",4,IF(AJ100="E",5))))</f>
        <v>2</v>
      </c>
      <c r="AL100" s="38" t="s">
        <v>8</v>
      </c>
      <c r="AM100" s="38">
        <f>IF(AL100="M",0,IF(AL100="I",2,IF(AL100="B",4,IF(AL100="E",5))))</f>
        <v>2</v>
      </c>
      <c r="AN100" s="38" t="s">
        <v>8</v>
      </c>
      <c r="AO100" s="38">
        <f>IF(AN100="M",0,IF(AN100="I",2,IF(AN100="B",4,IF(AN100="E",5))))</f>
        <v>2</v>
      </c>
      <c r="AP100" s="38" t="s">
        <v>9</v>
      </c>
      <c r="AQ100" s="38">
        <f>IF(AP100="M",0,IF(AP100="I",2,IF(AP100="B",4,IF(AP100="E",5))))</f>
        <v>4</v>
      </c>
      <c r="AR100" s="38" t="s">
        <v>9</v>
      </c>
      <c r="AS100" s="38">
        <f>IF(AR100="M",0,IF(AR100="I",2,IF(AR100="B",4,IF(AR100="E",5))))</f>
        <v>4</v>
      </c>
      <c r="AT100" s="38" t="s">
        <v>8</v>
      </c>
      <c r="AU100" s="38">
        <f>IF(AT100="M",0,IF(AT100="I",2,IF(AT100="B",4,IF(AT100="E",5))))</f>
        <v>2</v>
      </c>
      <c r="AV100" s="38" t="s">
        <v>8</v>
      </c>
      <c r="AW100" s="38">
        <f>IF(AV100="M",0,IF(AV100="I",2,IF(AV100="B",4,IF(AV100="E",5))))</f>
        <v>2</v>
      </c>
      <c r="AX100" s="38" t="s">
        <v>8</v>
      </c>
      <c r="AY100" s="38">
        <f>IF(AX100="M",0,IF(AX100="I",2,IF(AX100="B",4,IF(AX100="E",5))))</f>
        <v>2</v>
      </c>
      <c r="AZ100" s="38" t="s">
        <v>8</v>
      </c>
      <c r="BA100" s="38">
        <f>IF(AZ100="M",0,IF(AZ100="I",2,IF(AZ100="B",4,IF(AZ100="E",5))))</f>
        <v>2</v>
      </c>
      <c r="BB100" s="38" t="s">
        <v>9</v>
      </c>
      <c r="BC100" s="38">
        <f>IF(BB100="M",0,IF(BB100="I",2,IF(BB100="B",4,IF(BB100="E",5))))</f>
        <v>4</v>
      </c>
      <c r="BD100" s="38" t="s">
        <v>9</v>
      </c>
      <c r="BE100" s="38">
        <f>IF(BD100="M",0,IF(BD100="I",2,IF(BD100="B",4,IF(BD100="E",5))))</f>
        <v>4</v>
      </c>
      <c r="BF100" s="38" t="s">
        <v>9</v>
      </c>
      <c r="BG100" s="38">
        <f>IF(BF100="M",0,IF(BF100="I",2,IF(BF100="B",4,IF(BF100="E",5))))</f>
        <v>4</v>
      </c>
      <c r="BH100" s="38" t="s">
        <v>8</v>
      </c>
      <c r="BI100" s="38">
        <f>IF(BH100="M",0,IF(BH100="I",2,IF(BH100="B",4,IF(BH100="E",5))))</f>
        <v>2</v>
      </c>
      <c r="BJ100" s="38" t="s">
        <v>9</v>
      </c>
      <c r="BK100" s="38">
        <f>IF(BJ100="M",0,IF(BJ100="I",2,IF(BJ100="B",4,IF(BJ100="E",5))))</f>
        <v>4</v>
      </c>
      <c r="BL100" s="38" t="s">
        <v>8</v>
      </c>
      <c r="BM100" s="38">
        <f>IF(BL100="M",0,IF(BL100="I",2,IF(BL100="B",4,IF(BL100="E",5))))</f>
        <v>2</v>
      </c>
      <c r="BN100" s="38" t="s">
        <v>9</v>
      </c>
      <c r="BO100" s="38">
        <f>IF(BN100="M",0,IF(BN100="I",2,IF(BN100="B",4,IF(BN100="E",5))))</f>
        <v>4</v>
      </c>
      <c r="BP100" s="38" t="s">
        <v>8</v>
      </c>
      <c r="BQ100" s="38">
        <f>IF(BP100="M",0,IF(BP100="I",2,IF(BP100="B",4,IF(BP100="E",5))))</f>
        <v>2</v>
      </c>
      <c r="BR100" s="38" t="s">
        <v>8</v>
      </c>
      <c r="BS100" s="38">
        <f>IF(BR100="M",0,IF(BR100="I",2,IF(BR100="B",4,IF(BR100="E",5))))</f>
        <v>2</v>
      </c>
      <c r="BT100" s="38" t="s">
        <v>8</v>
      </c>
      <c r="BU100" s="38">
        <f>IF(BT100="M",0,IF(BT100="I",2,IF(BT100="B",4,IF(BT100="E",5))))</f>
        <v>2</v>
      </c>
      <c r="BV100" s="38" t="s">
        <v>8</v>
      </c>
      <c r="BW100" s="38">
        <f>IF(BV100="M",0,IF(BV100="I",2,IF(BV100="B",4,IF(BV100="E",5))))</f>
        <v>2</v>
      </c>
      <c r="BX100" s="38" t="s">
        <v>8</v>
      </c>
      <c r="BY100" s="38">
        <f>IF(BX100="M",0,IF(BX100="I",2,IF(BX100="B",4,IF(BX100="E",5))))</f>
        <v>2</v>
      </c>
      <c r="BZ100" s="38" t="s">
        <v>8</v>
      </c>
      <c r="CA100" s="38">
        <f>IF(BZ100="M",0,IF(BZ100="I",2,IF(BZ100="B",4,IF(BZ100="E",5))))</f>
        <v>2</v>
      </c>
      <c r="CB100" s="38" t="s">
        <v>8</v>
      </c>
      <c r="CC100" s="38">
        <f>IF(CB100="M",0,IF(CB100="I",2,IF(CB100="B",4,IF(CB100="E",5))))</f>
        <v>2</v>
      </c>
      <c r="CD100" s="38" t="s">
        <v>9</v>
      </c>
      <c r="CE100" s="38">
        <f>IF(CD100="M",0,IF(CD100="I",2,IF(CD100="B",4,IF(CD100="E",5))))</f>
        <v>4</v>
      </c>
      <c r="CF100" s="38" t="s">
        <v>7</v>
      </c>
      <c r="CG100" s="38">
        <f>IF(CF100="M",0,IF(CF100="I",2,IF(CF100="B",4,IF(CF100="E",5))))</f>
        <v>0</v>
      </c>
      <c r="CH100" s="38" t="s">
        <v>8</v>
      </c>
      <c r="CI100" s="38">
        <f>IF(CH100="M",0,IF(CH100="I",2,IF(CH100="B",4,IF(CH100="E",5))))</f>
        <v>2</v>
      </c>
      <c r="CJ100" s="38" t="s">
        <v>8</v>
      </c>
      <c r="CK100" s="38">
        <f>IF(CJ100="M",0,IF(CJ100="I",2,IF(CJ100="B",4,IF(CJ100="E",5))))</f>
        <v>2</v>
      </c>
      <c r="CL100" s="38" t="s">
        <v>9</v>
      </c>
      <c r="CM100" s="38">
        <f>IF(CL100="M",0,IF(CL100="I",2,IF(CL100="B",4,IF(CL100="E",5))))</f>
        <v>4</v>
      </c>
      <c r="CN100" s="38" t="s">
        <v>9</v>
      </c>
      <c r="CO100" s="38">
        <f>IF(CN100="M",0,IF(CN100="I",2,IF(CN100="B",4,IF(CN100="E",5))))</f>
        <v>4</v>
      </c>
      <c r="CP100" s="38" t="s">
        <v>9</v>
      </c>
      <c r="CQ100" s="38">
        <f>IF(CP100="M",0,IF(CP100="I",2,IF(CP100="B",4,IF(CP100="E",5))))</f>
        <v>4</v>
      </c>
      <c r="CR100" s="38" t="s">
        <v>9</v>
      </c>
      <c r="CS100" s="38">
        <f>IF(CR100="M",0,IF(CR100="I",2,IF(CR100="B",4,IF(CR100="E",5))))</f>
        <v>4</v>
      </c>
      <c r="CT100" s="38" t="s">
        <v>8</v>
      </c>
      <c r="CU100" s="38">
        <f>IF(CT100="M",0,IF(CT100="I",2,IF(CT100="B",4,IF(CT100="E",5))))</f>
        <v>2</v>
      </c>
      <c r="CV100" s="38" t="s">
        <v>9</v>
      </c>
      <c r="CW100" s="38">
        <f>IF(CV100="M",0,IF(CV100="I",2,IF(CV100="B",4,IF(CV100="E",5))))</f>
        <v>4</v>
      </c>
      <c r="CX100" s="38" t="s">
        <v>9</v>
      </c>
      <c r="CY100" s="38">
        <f>IF(CX100="M",0,IF(CX100="I",2,IF(CX100="B",4,IF(CX100="E",5))))</f>
        <v>4</v>
      </c>
      <c r="CZ100" s="38" t="s">
        <v>9</v>
      </c>
      <c r="DA100" s="38">
        <f>IF(CZ100="M",0,IF(CZ100="I",2,IF(CZ100="B",4,IF(CZ100="E",5))))</f>
        <v>4</v>
      </c>
      <c r="DB100" s="38" t="s">
        <v>9</v>
      </c>
      <c r="DC100" s="38">
        <f>IF(DB100="M",0,IF(DB100="I",2,IF(DB100="B",4,IF(DB100="E",5))))</f>
        <v>4</v>
      </c>
      <c r="DD100" s="38" t="s">
        <v>8</v>
      </c>
      <c r="DE100" s="38">
        <f>IF(DD100="M",0,IF(DD100="I",2,IF(DD100="B",4,IF(DD100="E",5))))</f>
        <v>2</v>
      </c>
      <c r="DF100" s="38" t="s">
        <v>9</v>
      </c>
      <c r="DG100" s="38">
        <f>IF(DF100="M",0,IF(DF100="I",2,IF(DF100="B",4,IF(DF100="E",5))))</f>
        <v>4</v>
      </c>
      <c r="DH100" s="38" t="s">
        <v>8</v>
      </c>
      <c r="DI100" s="38">
        <f>IF(DH100="M",0,IF(DH100="I",2,IF(DH100="B",4,IF(DH100="E",5))))</f>
        <v>2</v>
      </c>
      <c r="DJ100" s="38" t="s">
        <v>8</v>
      </c>
      <c r="DK100" s="38">
        <f>IF(DJ100="M",0,IF(DJ100="I",2,IF(DJ100="B",4,IF(DJ100="E",5))))</f>
        <v>2</v>
      </c>
      <c r="DL100" s="38" t="s">
        <v>8</v>
      </c>
      <c r="DM100" s="38">
        <f>IF(DL100="M",0,IF(DL100="I",2,IF(DL100="B",4,IF(DL100="E",5))))</f>
        <v>2</v>
      </c>
      <c r="DN100" s="38" t="s">
        <v>9</v>
      </c>
      <c r="DO100" s="38">
        <f>IF(DN100="M",0,IF(DN100="I",2,IF(DN100="B",4,IF(DN100="E",5))))</f>
        <v>4</v>
      </c>
      <c r="DP100" s="38" t="s">
        <v>9</v>
      </c>
      <c r="DQ100" s="38">
        <f>IF(DP100="M",0,IF(DP100="I",2,IF(DP100="B",4,IF(DP100="E",5))))</f>
        <v>4</v>
      </c>
      <c r="DR100" s="38" t="s">
        <v>9</v>
      </c>
      <c r="DS100" s="38">
        <f>IF(DR100="M",0,IF(DR100="I",2,IF(DR100="B",4,IF(DR100="E",5))))</f>
        <v>4</v>
      </c>
      <c r="DT100" s="38" t="s">
        <v>8</v>
      </c>
      <c r="DU100" s="38">
        <f>IF(DT100="M",0,IF(DT100="I",2,IF(DT100="B",4,IF(DT100="E",5))))</f>
        <v>2</v>
      </c>
      <c r="DV100" s="38" t="s">
        <v>7</v>
      </c>
      <c r="DW100" s="38">
        <f>IF(DV100="M",0,IF(DV100="I",2,IF(DV100="B",4,IF(DV100="E",5))))</f>
        <v>0</v>
      </c>
      <c r="DX100" s="38" t="s">
        <v>9</v>
      </c>
      <c r="DY100" s="38">
        <f>IF(DX100="M",0,IF(DX100="I",2,IF(DX100="B",4,IF(DX100="E",5))))</f>
        <v>4</v>
      </c>
      <c r="DZ100" s="38" t="s">
        <v>9</v>
      </c>
      <c r="EA100" s="38">
        <f>IF(DZ100="M",0,IF(DZ100="I",2,IF(DZ100="B",4,IF(DZ100="E",5))))</f>
        <v>4</v>
      </c>
      <c r="EB100" s="38" t="s">
        <v>7</v>
      </c>
      <c r="EC100" s="38">
        <f>IF(EB100="M",0,IF(EB100="I",2,IF(EB100="B",4,IF(EB100="E",5))))</f>
        <v>0</v>
      </c>
      <c r="ED100" s="38" t="s">
        <v>9</v>
      </c>
      <c r="EE100" s="38">
        <f>IF(ED100="M",0,IF(ED100="I",2,IF(ED100="B",4,IF(ED100="E",5))))</f>
        <v>4</v>
      </c>
      <c r="EF100" s="38" t="s">
        <v>9</v>
      </c>
      <c r="EG100" s="38">
        <f>IF(EF100="M",0,IF(EF100="I",2,IF(EF100="B",4,IF(EF100="E",5))))</f>
        <v>4</v>
      </c>
      <c r="EH100" s="38" t="s">
        <v>8</v>
      </c>
      <c r="EI100" s="38">
        <f>IF(EH100="M",0,IF(EH100="I",2,IF(EH100="B",4,IF(EH100="E",5))))</f>
        <v>2</v>
      </c>
      <c r="EJ100" s="38" t="s">
        <v>7</v>
      </c>
      <c r="EK100" s="38">
        <f>IF(EJ100="M",0,IF(EJ100="I",2,IF(EJ100="B",4,IF(EJ100="E",5))))</f>
        <v>0</v>
      </c>
      <c r="EL100" s="38" t="s">
        <v>8</v>
      </c>
      <c r="EM100" s="38">
        <f>IF(EL100="M",0,IF(EL100="I",2,IF(EL100="B",4,IF(EL100="E",5))))</f>
        <v>2</v>
      </c>
      <c r="EN100" s="38" t="s">
        <v>7</v>
      </c>
      <c r="EO100" s="38">
        <f>IF(EN100="M",0,IF(EN100="I",2,IF(EN100="B",4,IF(EN100="E",5))))</f>
        <v>0</v>
      </c>
      <c r="EP100" s="38" t="s">
        <v>9</v>
      </c>
      <c r="EQ100" s="38">
        <f>IF(EP100="M",0,IF(EP100="I",2,IF(EP100="B",4,IF(EP100="E",5))))</f>
        <v>4</v>
      </c>
      <c r="ER100" s="98">
        <f>+SUM(F100:EQ100)</f>
        <v>189</v>
      </c>
      <c r="ES100" s="52">
        <f>+ER100/$EV$1</f>
        <v>0.53239436619718306</v>
      </c>
      <c r="ET100" s="38" t="str">
        <f>IF(ES100&gt;60%,"Autonome","Non Autonome")</f>
        <v>Non Autonome</v>
      </c>
      <c r="EU100" s="1"/>
    </row>
    <row r="101" spans="1:151" ht="15.75" thickBot="1" x14ac:dyDescent="0.3">
      <c r="A101" s="35" t="s">
        <v>24</v>
      </c>
      <c r="B101" s="35" t="s">
        <v>35</v>
      </c>
      <c r="C101" s="35" t="s">
        <v>36</v>
      </c>
      <c r="D101" s="96">
        <v>43313</v>
      </c>
      <c r="E101" s="35" t="s">
        <v>243</v>
      </c>
      <c r="F101" s="38" t="s">
        <v>9</v>
      </c>
      <c r="G101" s="38">
        <f>IF(F101="M",0,IF(F101="I",2,IF(F101="B",4,IF(F101="E",5))))</f>
        <v>4</v>
      </c>
      <c r="H101" s="38" t="s">
        <v>9</v>
      </c>
      <c r="I101" s="38">
        <f>IF(H101="M",0,IF(H101="I",2,IF(H101="B",4,IF(H101="E",5))))</f>
        <v>4</v>
      </c>
      <c r="J101" s="38" t="s">
        <v>9</v>
      </c>
      <c r="K101" s="38">
        <f>IF(J101="M",0,IF(J101="I",2,IF(J101="B",4,IF(J101="E",5))))</f>
        <v>4</v>
      </c>
      <c r="L101" s="38" t="s">
        <v>9</v>
      </c>
      <c r="M101" s="38">
        <f>IF(L101="M",0,IF(L101="I",2,IF(L101="B",4,IF(L101="E",5))))</f>
        <v>4</v>
      </c>
      <c r="N101" s="38" t="s">
        <v>10</v>
      </c>
      <c r="O101" s="38">
        <f>IF(N101="M",0,IF(N101="I",2,IF(N101="B",4,IF(N101="E",5))))</f>
        <v>5</v>
      </c>
      <c r="P101" s="38" t="s">
        <v>7</v>
      </c>
      <c r="Q101" s="38">
        <f>IF(P101="M",0,IF(P101="I",2,IF(P101="B",4,IF(P101="E",5))))</f>
        <v>0</v>
      </c>
      <c r="R101" s="38" t="s">
        <v>10</v>
      </c>
      <c r="S101" s="38">
        <f>IF(R101="M",0,IF(R101="I",2,IF(R101="B",4,IF(R101="E",5))))</f>
        <v>5</v>
      </c>
      <c r="T101" s="38" t="s">
        <v>10</v>
      </c>
      <c r="U101" s="38">
        <f>IF(T101="M",0,IF(T101="I",2,IF(T101="B",4,IF(T101="E",5))))</f>
        <v>5</v>
      </c>
      <c r="V101" s="38" t="s">
        <v>9</v>
      </c>
      <c r="W101" s="38">
        <f>IF(V101="M",0,IF(V101="I",2,IF(V101="B",4,IF(V101="E",5))))</f>
        <v>4</v>
      </c>
      <c r="X101" s="38" t="s">
        <v>8</v>
      </c>
      <c r="Y101" s="38">
        <f>IF(X101="M",0,IF(X101="I",2,IF(X101="B",4,IF(X101="E",5))))</f>
        <v>2</v>
      </c>
      <c r="Z101" s="38" t="s">
        <v>9</v>
      </c>
      <c r="AA101" s="38">
        <f>IF(Z101="M",0,IF(Z101="I",2,IF(Z101="B",4,IF(Z101="E",5))))</f>
        <v>4</v>
      </c>
      <c r="AB101" s="38" t="s">
        <v>8</v>
      </c>
      <c r="AC101" s="38">
        <f>IF(AB101="M",0,IF(AB101="I",2,IF(AB101="B",4,IF(AB101="E",5))))</f>
        <v>2</v>
      </c>
      <c r="AD101" s="38" t="s">
        <v>9</v>
      </c>
      <c r="AE101" s="38">
        <f>IF(AD101="M",0,IF(AD101="I",2,IF(AD101="B",4,IF(AD101="E",5))))</f>
        <v>4</v>
      </c>
      <c r="AF101" s="38" t="s">
        <v>10</v>
      </c>
      <c r="AG101" s="38">
        <f>IF(AF101="M",0,IF(AF101="I",2,IF(AF101="B",4,IF(AF101="E",5))))</f>
        <v>5</v>
      </c>
      <c r="AH101" s="38" t="s">
        <v>9</v>
      </c>
      <c r="AI101" s="38">
        <f>IF(AH101="M",0,IF(AH101="I",2,IF(AH101="B",4,IF(AH101="E",5))))</f>
        <v>4</v>
      </c>
      <c r="AJ101" s="38" t="s">
        <v>9</v>
      </c>
      <c r="AK101" s="38">
        <f>IF(AJ101="M",0,IF(AJ101="I",2,IF(AJ101="B",4,IF(AJ101="E",5))))</f>
        <v>4</v>
      </c>
      <c r="AL101" s="38" t="s">
        <v>9</v>
      </c>
      <c r="AM101" s="38">
        <f>IF(AL101="M",0,IF(AL101="I",2,IF(AL101="B",4,IF(AL101="E",5))))</f>
        <v>4</v>
      </c>
      <c r="AN101" s="38" t="s">
        <v>9</v>
      </c>
      <c r="AO101" s="38">
        <f>IF(AN101="M",0,IF(AN101="I",2,IF(AN101="B",4,IF(AN101="E",5))))</f>
        <v>4</v>
      </c>
      <c r="AP101" s="38" t="s">
        <v>10</v>
      </c>
      <c r="AQ101" s="38">
        <f>IF(AP101="M",0,IF(AP101="I",2,IF(AP101="B",4,IF(AP101="E",5))))</f>
        <v>5</v>
      </c>
      <c r="AR101" s="38" t="s">
        <v>10</v>
      </c>
      <c r="AS101" s="38">
        <f>IF(AR101="M",0,IF(AR101="I",2,IF(AR101="B",4,IF(AR101="E",5))))</f>
        <v>5</v>
      </c>
      <c r="AT101" s="38" t="s">
        <v>10</v>
      </c>
      <c r="AU101" s="38">
        <f>IF(AT101="M",0,IF(AT101="I",2,IF(AT101="B",4,IF(AT101="E",5))))</f>
        <v>5</v>
      </c>
      <c r="AV101" s="38" t="s">
        <v>9</v>
      </c>
      <c r="AW101" s="38">
        <f>IF(AV101="M",0,IF(AV101="I",2,IF(AV101="B",4,IF(AV101="E",5))))</f>
        <v>4</v>
      </c>
      <c r="AX101" s="38" t="s">
        <v>9</v>
      </c>
      <c r="AY101" s="38">
        <f>IF(AX101="M",0,IF(AX101="I",2,IF(AX101="B",4,IF(AX101="E",5))))</f>
        <v>4</v>
      </c>
      <c r="AZ101" s="38" t="s">
        <v>9</v>
      </c>
      <c r="BA101" s="38">
        <f>IF(AZ101="M",0,IF(AZ101="I",2,IF(AZ101="B",4,IF(AZ101="E",5))))</f>
        <v>4</v>
      </c>
      <c r="BB101" s="38" t="s">
        <v>9</v>
      </c>
      <c r="BC101" s="38">
        <f>IF(BB101="M",0,IF(BB101="I",2,IF(BB101="B",4,IF(BB101="E",5))))</f>
        <v>4</v>
      </c>
      <c r="BD101" s="38" t="s">
        <v>9</v>
      </c>
      <c r="BE101" s="38">
        <f>IF(BD101="M",0,IF(BD101="I",2,IF(BD101="B",4,IF(BD101="E",5))))</f>
        <v>4</v>
      </c>
      <c r="BF101" s="38" t="s">
        <v>7</v>
      </c>
      <c r="BG101" s="38">
        <f>IF(BF101="M",0,IF(BF101="I",2,IF(BF101="B",4,IF(BF101="E",5))))</f>
        <v>0</v>
      </c>
      <c r="BH101" s="38" t="s">
        <v>10</v>
      </c>
      <c r="BI101" s="38">
        <f>IF(BH101="M",0,IF(BH101="I",2,IF(BH101="B",4,IF(BH101="E",5))))</f>
        <v>5</v>
      </c>
      <c r="BJ101" s="38" t="s">
        <v>9</v>
      </c>
      <c r="BK101" s="38">
        <f>IF(BJ101="M",0,IF(BJ101="I",2,IF(BJ101="B",4,IF(BJ101="E",5))))</f>
        <v>4</v>
      </c>
      <c r="BL101" s="38" t="s">
        <v>9</v>
      </c>
      <c r="BM101" s="38">
        <f>IF(BL101="M",0,IF(BL101="I",2,IF(BL101="B",4,IF(BL101="E",5))))</f>
        <v>4</v>
      </c>
      <c r="BN101" s="38" t="s">
        <v>9</v>
      </c>
      <c r="BO101" s="38">
        <f>IF(BN101="M",0,IF(BN101="I",2,IF(BN101="B",4,IF(BN101="E",5))))</f>
        <v>4</v>
      </c>
      <c r="BP101" s="38" t="s">
        <v>9</v>
      </c>
      <c r="BQ101" s="38">
        <f>IF(BP101="M",0,IF(BP101="I",2,IF(BP101="B",4,IF(BP101="E",5))))</f>
        <v>4</v>
      </c>
      <c r="BR101" s="38" t="s">
        <v>9</v>
      </c>
      <c r="BS101" s="38">
        <f>IF(BR101="M",0,IF(BR101="I",2,IF(BR101="B",4,IF(BR101="E",5))))</f>
        <v>4</v>
      </c>
      <c r="BT101" s="38" t="s">
        <v>9</v>
      </c>
      <c r="BU101" s="38">
        <f>IF(BT101="M",0,IF(BT101="I",2,IF(BT101="B",4,IF(BT101="E",5))))</f>
        <v>4</v>
      </c>
      <c r="BV101" s="38" t="s">
        <v>9</v>
      </c>
      <c r="BW101" s="38">
        <f>IF(BV101="M",0,IF(BV101="I",2,IF(BV101="B",4,IF(BV101="E",5))))</f>
        <v>4</v>
      </c>
      <c r="BX101" s="38" t="s">
        <v>10</v>
      </c>
      <c r="BY101" s="38">
        <f>IF(BX101="M",0,IF(BX101="I",2,IF(BX101="B",4,IF(BX101="E",5))))</f>
        <v>5</v>
      </c>
      <c r="BZ101" s="38" t="s">
        <v>7</v>
      </c>
      <c r="CA101" s="38">
        <f>IF(BZ101="M",0,IF(BZ101="I",2,IF(BZ101="B",4,IF(BZ101="E",5))))</f>
        <v>0</v>
      </c>
      <c r="CB101" s="38" t="s">
        <v>10</v>
      </c>
      <c r="CC101" s="38">
        <f>IF(CB101="M",0,IF(CB101="I",2,IF(CB101="B",4,IF(CB101="E",5))))</f>
        <v>5</v>
      </c>
      <c r="CD101" s="38" t="s">
        <v>10</v>
      </c>
      <c r="CE101" s="38">
        <f>IF(CD101="M",0,IF(CD101="I",2,IF(CD101="B",4,IF(CD101="E",5))))</f>
        <v>5</v>
      </c>
      <c r="CF101" s="38" t="s">
        <v>10</v>
      </c>
      <c r="CG101" s="38">
        <f>IF(CF101="M",0,IF(CF101="I",2,IF(CF101="B",4,IF(CF101="E",5))))</f>
        <v>5</v>
      </c>
      <c r="CH101" s="38" t="s">
        <v>10</v>
      </c>
      <c r="CI101" s="38">
        <f>IF(CH101="M",0,IF(CH101="I",2,IF(CH101="B",4,IF(CH101="E",5))))</f>
        <v>5</v>
      </c>
      <c r="CJ101" s="38" t="s">
        <v>8</v>
      </c>
      <c r="CK101" s="38">
        <f>IF(CJ101="M",0,IF(CJ101="I",2,IF(CJ101="B",4,IF(CJ101="E",5))))</f>
        <v>2</v>
      </c>
      <c r="CL101" s="38" t="s">
        <v>9</v>
      </c>
      <c r="CM101" s="38">
        <f>IF(CL101="M",0,IF(CL101="I",2,IF(CL101="B",4,IF(CL101="E",5))))</f>
        <v>4</v>
      </c>
      <c r="CN101" s="38" t="s">
        <v>9</v>
      </c>
      <c r="CO101" s="38">
        <f>IF(CN101="M",0,IF(CN101="I",2,IF(CN101="B",4,IF(CN101="E",5))))</f>
        <v>4</v>
      </c>
      <c r="CP101" s="38" t="s">
        <v>9</v>
      </c>
      <c r="CQ101" s="38">
        <f>IF(CP101="M",0,IF(CP101="I",2,IF(CP101="B",4,IF(CP101="E",5))))</f>
        <v>4</v>
      </c>
      <c r="CR101" s="38" t="s">
        <v>9</v>
      </c>
      <c r="CS101" s="38">
        <f>IF(CR101="M",0,IF(CR101="I",2,IF(CR101="B",4,IF(CR101="E",5))))</f>
        <v>4</v>
      </c>
      <c r="CT101" s="38" t="s">
        <v>10</v>
      </c>
      <c r="CU101" s="38">
        <f>IF(CT101="M",0,IF(CT101="I",2,IF(CT101="B",4,IF(CT101="E",5))))</f>
        <v>5</v>
      </c>
      <c r="CV101" s="38" t="s">
        <v>10</v>
      </c>
      <c r="CW101" s="38">
        <f>IF(CV101="M",0,IF(CV101="I",2,IF(CV101="B",4,IF(CV101="E",5))))</f>
        <v>5</v>
      </c>
      <c r="CX101" s="38" t="s">
        <v>10</v>
      </c>
      <c r="CY101" s="38">
        <f>IF(CX101="M",0,IF(CX101="I",2,IF(CX101="B",4,IF(CX101="E",5))))</f>
        <v>5</v>
      </c>
      <c r="CZ101" s="38" t="s">
        <v>10</v>
      </c>
      <c r="DA101" s="38">
        <f>IF(CZ101="M",0,IF(CZ101="I",2,IF(CZ101="B",4,IF(CZ101="E",5))))</f>
        <v>5</v>
      </c>
      <c r="DB101" s="38" t="s">
        <v>10</v>
      </c>
      <c r="DC101" s="38">
        <f>IF(DB101="M",0,IF(DB101="I",2,IF(DB101="B",4,IF(DB101="E",5))))</f>
        <v>5</v>
      </c>
      <c r="DD101" s="38" t="s">
        <v>8</v>
      </c>
      <c r="DE101" s="38">
        <f>IF(DD101="M",0,IF(DD101="I",2,IF(DD101="B",4,IF(DD101="E",5))))</f>
        <v>2</v>
      </c>
      <c r="DF101" s="38" t="s">
        <v>10</v>
      </c>
      <c r="DG101" s="38">
        <f>IF(DF101="M",0,IF(DF101="I",2,IF(DF101="B",4,IF(DF101="E",5))))</f>
        <v>5</v>
      </c>
      <c r="DH101" s="38" t="s">
        <v>9</v>
      </c>
      <c r="DI101" s="38">
        <f>IF(DH101="M",0,IF(DH101="I",2,IF(DH101="B",4,IF(DH101="E",5))))</f>
        <v>4</v>
      </c>
      <c r="DJ101" s="38" t="s">
        <v>10</v>
      </c>
      <c r="DK101" s="38">
        <f>IF(DJ101="M",0,IF(DJ101="I",2,IF(DJ101="B",4,IF(DJ101="E",5))))</f>
        <v>5</v>
      </c>
      <c r="DL101" s="38" t="s">
        <v>10</v>
      </c>
      <c r="DM101" s="38">
        <f>IF(DL101="M",0,IF(DL101="I",2,IF(DL101="B",4,IF(DL101="E",5))))</f>
        <v>5</v>
      </c>
      <c r="DN101" s="38" t="s">
        <v>10</v>
      </c>
      <c r="DO101" s="38">
        <f>IF(DN101="M",0,IF(DN101="I",2,IF(DN101="B",4,IF(DN101="E",5))))</f>
        <v>5</v>
      </c>
      <c r="DP101" s="38" t="s">
        <v>9</v>
      </c>
      <c r="DQ101" s="38">
        <f>IF(DP101="M",0,IF(DP101="I",2,IF(DP101="B",4,IF(DP101="E",5))))</f>
        <v>4</v>
      </c>
      <c r="DR101" s="38" t="s">
        <v>7</v>
      </c>
      <c r="DS101" s="38">
        <f>IF(DR101="M",0,IF(DR101="I",2,IF(DR101="B",4,IF(DR101="E",5))))</f>
        <v>0</v>
      </c>
      <c r="DT101" s="38" t="s">
        <v>9</v>
      </c>
      <c r="DU101" s="38">
        <f>IF(DT101="M",0,IF(DT101="I",2,IF(DT101="B",4,IF(DT101="E",5))))</f>
        <v>4</v>
      </c>
      <c r="DV101" s="38" t="s">
        <v>7</v>
      </c>
      <c r="DW101" s="38">
        <f>IF(DV101="M",0,IF(DV101="I",2,IF(DV101="B",4,IF(DV101="E",5))))</f>
        <v>0</v>
      </c>
      <c r="DX101" s="38" t="s">
        <v>7</v>
      </c>
      <c r="DY101" s="38">
        <f>IF(DX101="M",0,IF(DX101="I",2,IF(DX101="B",4,IF(DX101="E",5))))</f>
        <v>0</v>
      </c>
      <c r="DZ101" s="38" t="s">
        <v>10</v>
      </c>
      <c r="EA101" s="38">
        <f>IF(DZ101="M",0,IF(DZ101="I",2,IF(DZ101="B",4,IF(DZ101="E",5))))</f>
        <v>5</v>
      </c>
      <c r="EB101" s="38" t="s">
        <v>10</v>
      </c>
      <c r="EC101" s="38">
        <f>IF(EB101="M",0,IF(EB101="I",2,IF(EB101="B",4,IF(EB101="E",5))))</f>
        <v>5</v>
      </c>
      <c r="ED101" s="38" t="s">
        <v>9</v>
      </c>
      <c r="EE101" s="38">
        <f>IF(ED101="M",0,IF(ED101="I",2,IF(ED101="B",4,IF(ED101="E",5))))</f>
        <v>4</v>
      </c>
      <c r="EF101" s="38" t="s">
        <v>9</v>
      </c>
      <c r="EG101" s="38">
        <f>IF(EF101="M",0,IF(EF101="I",2,IF(EF101="B",4,IF(EF101="E",5))))</f>
        <v>4</v>
      </c>
      <c r="EH101" s="38" t="s">
        <v>10</v>
      </c>
      <c r="EI101" s="38">
        <f>IF(EH101="M",0,IF(EH101="I",2,IF(EH101="B",4,IF(EH101="E",5))))</f>
        <v>5</v>
      </c>
      <c r="EJ101" s="38" t="s">
        <v>7</v>
      </c>
      <c r="EK101" s="38">
        <f>IF(EJ101="M",0,IF(EJ101="I",2,IF(EJ101="B",4,IF(EJ101="E",5))))</f>
        <v>0</v>
      </c>
      <c r="EL101" s="38" t="s">
        <v>8</v>
      </c>
      <c r="EM101" s="38">
        <f>IF(EL101="M",0,IF(EL101="I",2,IF(EL101="B",4,IF(EL101="E",5))))</f>
        <v>2</v>
      </c>
      <c r="EN101" s="38" t="s">
        <v>7</v>
      </c>
      <c r="EO101" s="38">
        <f>IF(EN101="M",0,IF(EN101="I",2,IF(EN101="B",4,IF(EN101="E",5))))</f>
        <v>0</v>
      </c>
      <c r="EP101" s="38" t="s">
        <v>10</v>
      </c>
      <c r="EQ101" s="38">
        <f>IF(EP101="M",0,IF(EP101="I",2,IF(EP101="B",4,IF(EP101="E",5))))</f>
        <v>5</v>
      </c>
      <c r="ER101" s="98">
        <f>+SUM(F101:EQ101)</f>
        <v>268</v>
      </c>
      <c r="ES101" s="52">
        <f>+ER101/$EV$1</f>
        <v>0.75492957746478873</v>
      </c>
      <c r="ET101" s="38" t="str">
        <f>IF(ES101&gt;60%,"Autonome","Non Autonome")</f>
        <v>Autonome</v>
      </c>
      <c r="EU101" s="5"/>
    </row>
    <row r="102" spans="1:151" ht="15.75" thickBot="1" x14ac:dyDescent="0.3">
      <c r="A102" s="35" t="s">
        <v>24</v>
      </c>
      <c r="B102" s="35" t="s">
        <v>39</v>
      </c>
      <c r="C102" s="35" t="s">
        <v>36</v>
      </c>
      <c r="D102" s="96">
        <v>43313</v>
      </c>
      <c r="E102" s="35" t="s">
        <v>29</v>
      </c>
      <c r="F102" s="38" t="s">
        <v>10</v>
      </c>
      <c r="G102" s="38">
        <f>IF(F102="M",0,IF(F102="I",2,IF(F102="B",4,IF(F102="E",5))))</f>
        <v>5</v>
      </c>
      <c r="H102" s="38" t="s">
        <v>10</v>
      </c>
      <c r="I102" s="38">
        <f>IF(H102="M",0,IF(H102="I",2,IF(H102="B",4,IF(H102="E",5))))</f>
        <v>5</v>
      </c>
      <c r="J102" s="38" t="s">
        <v>10</v>
      </c>
      <c r="K102" s="38">
        <f>IF(J102="M",0,IF(J102="I",2,IF(J102="B",4,IF(J102="E",5))))</f>
        <v>5</v>
      </c>
      <c r="L102" s="38" t="s">
        <v>9</v>
      </c>
      <c r="M102" s="38">
        <f>IF(L102="M",0,IF(L102="I",2,IF(L102="B",4,IF(L102="E",5))))</f>
        <v>4</v>
      </c>
      <c r="N102" s="38" t="s">
        <v>10</v>
      </c>
      <c r="O102" s="38">
        <f>IF(N102="M",0,IF(N102="I",2,IF(N102="B",4,IF(N102="E",5))))</f>
        <v>5</v>
      </c>
      <c r="P102" s="38" t="s">
        <v>9</v>
      </c>
      <c r="Q102" s="38">
        <f>IF(P102="M",0,IF(P102="I",2,IF(P102="B",4,IF(P102="E",5))))</f>
        <v>4</v>
      </c>
      <c r="R102" s="38" t="s">
        <v>9</v>
      </c>
      <c r="S102" s="38">
        <f>IF(R102="M",0,IF(R102="I",2,IF(R102="B",4,IF(R102="E",5))))</f>
        <v>4</v>
      </c>
      <c r="T102" s="38" t="s">
        <v>10</v>
      </c>
      <c r="U102" s="38">
        <f>IF(T102="M",0,IF(T102="I",2,IF(T102="B",4,IF(T102="E",5))))</f>
        <v>5</v>
      </c>
      <c r="V102" s="38" t="s">
        <v>9</v>
      </c>
      <c r="W102" s="38">
        <f>IF(V102="M",0,IF(V102="I",2,IF(V102="B",4,IF(V102="E",5))))</f>
        <v>4</v>
      </c>
      <c r="X102" s="38" t="s">
        <v>9</v>
      </c>
      <c r="Y102" s="38">
        <f>IF(X102="M",0,IF(X102="I",2,IF(X102="B",4,IF(X102="E",5))))</f>
        <v>4</v>
      </c>
      <c r="Z102" s="38" t="s">
        <v>9</v>
      </c>
      <c r="AA102" s="38">
        <f>IF(Z102="M",0,IF(Z102="I",2,IF(Z102="B",4,IF(Z102="E",5))))</f>
        <v>4</v>
      </c>
      <c r="AB102" s="38" t="s">
        <v>7</v>
      </c>
      <c r="AC102" s="38">
        <f>IF(AB102="M",0,IF(AB102="I",2,IF(AB102="B",4,IF(AB102="E",5))))</f>
        <v>0</v>
      </c>
      <c r="AD102" s="38" t="s">
        <v>9</v>
      </c>
      <c r="AE102" s="38">
        <f>IF(AD102="M",0,IF(AD102="I",2,IF(AD102="B",4,IF(AD102="E",5))))</f>
        <v>4</v>
      </c>
      <c r="AF102" s="38" t="s">
        <v>9</v>
      </c>
      <c r="AG102" s="38">
        <f>IF(AF102="M",0,IF(AF102="I",2,IF(AF102="B",4,IF(AF102="E",5))))</f>
        <v>4</v>
      </c>
      <c r="AH102" s="38" t="s">
        <v>9</v>
      </c>
      <c r="AI102" s="38">
        <f>IF(AH102="M",0,IF(AH102="I",2,IF(AH102="B",4,IF(AH102="E",5))))</f>
        <v>4</v>
      </c>
      <c r="AJ102" s="38" t="s">
        <v>8</v>
      </c>
      <c r="AK102" s="38">
        <f>IF(AJ102="M",0,IF(AJ102="I",2,IF(AJ102="B",4,IF(AJ102="E",5))))</f>
        <v>2</v>
      </c>
      <c r="AL102" s="38" t="s">
        <v>9</v>
      </c>
      <c r="AM102" s="38">
        <f>IF(AL102="M",0,IF(AL102="I",2,IF(AL102="B",4,IF(AL102="E",5))))</f>
        <v>4</v>
      </c>
      <c r="AN102" s="38" t="s">
        <v>9</v>
      </c>
      <c r="AO102" s="38">
        <f>IF(AN102="M",0,IF(AN102="I",2,IF(AN102="B",4,IF(AN102="E",5))))</f>
        <v>4</v>
      </c>
      <c r="AP102" s="38" t="s">
        <v>10</v>
      </c>
      <c r="AQ102" s="38">
        <f>IF(AP102="M",0,IF(AP102="I",2,IF(AP102="B",4,IF(AP102="E",5))))</f>
        <v>5</v>
      </c>
      <c r="AR102" s="38" t="s">
        <v>10</v>
      </c>
      <c r="AS102" s="38">
        <f>IF(AR102="M",0,IF(AR102="I",2,IF(AR102="B",4,IF(AR102="E",5))))</f>
        <v>5</v>
      </c>
      <c r="AT102" s="38" t="s">
        <v>10</v>
      </c>
      <c r="AU102" s="38">
        <f>IF(AT102="M",0,IF(AT102="I",2,IF(AT102="B",4,IF(AT102="E",5))))</f>
        <v>5</v>
      </c>
      <c r="AV102" s="38" t="s">
        <v>9</v>
      </c>
      <c r="AW102" s="38">
        <f>IF(AV102="M",0,IF(AV102="I",2,IF(AV102="B",4,IF(AV102="E",5))))</f>
        <v>4</v>
      </c>
      <c r="AX102" s="38" t="s">
        <v>9</v>
      </c>
      <c r="AY102" s="38">
        <f>IF(AX102="M",0,IF(AX102="I",2,IF(AX102="B",4,IF(AX102="E",5))))</f>
        <v>4</v>
      </c>
      <c r="AZ102" s="38" t="s">
        <v>9</v>
      </c>
      <c r="BA102" s="38">
        <f>IF(AZ102="M",0,IF(AZ102="I",2,IF(AZ102="B",4,IF(AZ102="E",5))))</f>
        <v>4</v>
      </c>
      <c r="BB102" s="38" t="s">
        <v>9</v>
      </c>
      <c r="BC102" s="38">
        <f>IF(BB102="M",0,IF(BB102="I",2,IF(BB102="B",4,IF(BB102="E",5))))</f>
        <v>4</v>
      </c>
      <c r="BD102" s="38" t="s">
        <v>9</v>
      </c>
      <c r="BE102" s="38">
        <f>IF(BD102="M",0,IF(BD102="I",2,IF(BD102="B",4,IF(BD102="E",5))))</f>
        <v>4</v>
      </c>
      <c r="BF102" s="38" t="s">
        <v>9</v>
      </c>
      <c r="BG102" s="38">
        <f>IF(BF102="M",0,IF(BF102="I",2,IF(BF102="B",4,IF(BF102="E",5))))</f>
        <v>4</v>
      </c>
      <c r="BH102" s="38" t="s">
        <v>8</v>
      </c>
      <c r="BI102" s="38">
        <f>IF(BH102="M",0,IF(BH102="I",2,IF(BH102="B",4,IF(BH102="E",5))))</f>
        <v>2</v>
      </c>
      <c r="BJ102" s="38" t="s">
        <v>9</v>
      </c>
      <c r="BK102" s="38">
        <f>IF(BJ102="M",0,IF(BJ102="I",2,IF(BJ102="B",4,IF(BJ102="E",5))))</f>
        <v>4</v>
      </c>
      <c r="BL102" s="38" t="s">
        <v>9</v>
      </c>
      <c r="BM102" s="38">
        <f>IF(BL102="M",0,IF(BL102="I",2,IF(BL102="B",4,IF(BL102="E",5))))</f>
        <v>4</v>
      </c>
      <c r="BN102" s="38" t="s">
        <v>9</v>
      </c>
      <c r="BO102" s="38">
        <f>IF(BN102="M",0,IF(BN102="I",2,IF(BN102="B",4,IF(BN102="E",5))))</f>
        <v>4</v>
      </c>
      <c r="BP102" s="38" t="s">
        <v>9</v>
      </c>
      <c r="BQ102" s="38">
        <f>IF(BP102="M",0,IF(BP102="I",2,IF(BP102="B",4,IF(BP102="E",5))))</f>
        <v>4</v>
      </c>
      <c r="BR102" s="38" t="s">
        <v>9</v>
      </c>
      <c r="BS102" s="38">
        <f>IF(BR102="M",0,IF(BR102="I",2,IF(BR102="B",4,IF(BR102="E",5))))</f>
        <v>4</v>
      </c>
      <c r="BT102" s="38" t="s">
        <v>9</v>
      </c>
      <c r="BU102" s="38">
        <f>IF(BT102="M",0,IF(BT102="I",2,IF(BT102="B",4,IF(BT102="E",5))))</f>
        <v>4</v>
      </c>
      <c r="BV102" s="38" t="s">
        <v>9</v>
      </c>
      <c r="BW102" s="38">
        <f>IF(BV102="M",0,IF(BV102="I",2,IF(BV102="B",4,IF(BV102="E",5))))</f>
        <v>4</v>
      </c>
      <c r="BX102" s="38" t="s">
        <v>9</v>
      </c>
      <c r="BY102" s="38">
        <f>IF(BX102="M",0,IF(BX102="I",2,IF(BX102="B",4,IF(BX102="E",5))))</f>
        <v>4</v>
      </c>
      <c r="BZ102" s="38" t="s">
        <v>7</v>
      </c>
      <c r="CA102" s="38">
        <f>IF(BZ102="M",0,IF(BZ102="I",2,IF(BZ102="B",4,IF(BZ102="E",5))))</f>
        <v>0</v>
      </c>
      <c r="CB102" s="38" t="s">
        <v>9</v>
      </c>
      <c r="CC102" s="38">
        <f>IF(CB102="M",0,IF(CB102="I",2,IF(CB102="B",4,IF(CB102="E",5))))</f>
        <v>4</v>
      </c>
      <c r="CD102" s="38" t="s">
        <v>9</v>
      </c>
      <c r="CE102" s="38">
        <f>IF(CD102="M",0,IF(CD102="I",2,IF(CD102="B",4,IF(CD102="E",5))))</f>
        <v>4</v>
      </c>
      <c r="CF102" s="38" t="s">
        <v>8</v>
      </c>
      <c r="CG102" s="38">
        <f>IF(CF102="M",0,IF(CF102="I",2,IF(CF102="B",4,IF(CF102="E",5))))</f>
        <v>2</v>
      </c>
      <c r="CH102" s="38" t="s">
        <v>9</v>
      </c>
      <c r="CI102" s="38">
        <f>IF(CH102="M",0,IF(CH102="I",2,IF(CH102="B",4,IF(CH102="E",5))))</f>
        <v>4</v>
      </c>
      <c r="CJ102" s="38" t="s">
        <v>8</v>
      </c>
      <c r="CK102" s="38">
        <f>IF(CJ102="M",0,IF(CJ102="I",2,IF(CJ102="B",4,IF(CJ102="E",5))))</f>
        <v>2</v>
      </c>
      <c r="CL102" s="38" t="s">
        <v>9</v>
      </c>
      <c r="CM102" s="38">
        <f>IF(CL102="M",0,IF(CL102="I",2,IF(CL102="B",4,IF(CL102="E",5))))</f>
        <v>4</v>
      </c>
      <c r="CN102" s="38" t="s">
        <v>9</v>
      </c>
      <c r="CO102" s="38">
        <f>IF(CN102="M",0,IF(CN102="I",2,IF(CN102="B",4,IF(CN102="E",5))))</f>
        <v>4</v>
      </c>
      <c r="CP102" s="38" t="s">
        <v>9</v>
      </c>
      <c r="CQ102" s="38">
        <f>IF(CP102="M",0,IF(CP102="I",2,IF(CP102="B",4,IF(CP102="E",5))))</f>
        <v>4</v>
      </c>
      <c r="CR102" s="38" t="s">
        <v>9</v>
      </c>
      <c r="CS102" s="38">
        <f>IF(CR102="M",0,IF(CR102="I",2,IF(CR102="B",4,IF(CR102="E",5))))</f>
        <v>4</v>
      </c>
      <c r="CT102" s="38" t="s">
        <v>10</v>
      </c>
      <c r="CU102" s="38">
        <f>IF(CT102="M",0,IF(CT102="I",2,IF(CT102="B",4,IF(CT102="E",5))))</f>
        <v>5</v>
      </c>
      <c r="CV102" s="38" t="s">
        <v>9</v>
      </c>
      <c r="CW102" s="38">
        <f>IF(CV102="M",0,IF(CV102="I",2,IF(CV102="B",4,IF(CV102="E",5))))</f>
        <v>4</v>
      </c>
      <c r="CX102" s="38" t="s">
        <v>9</v>
      </c>
      <c r="CY102" s="38">
        <f>IF(CX102="M",0,IF(CX102="I",2,IF(CX102="B",4,IF(CX102="E",5))))</f>
        <v>4</v>
      </c>
      <c r="CZ102" s="38" t="s">
        <v>9</v>
      </c>
      <c r="DA102" s="38">
        <f>IF(CZ102="M",0,IF(CZ102="I",2,IF(CZ102="B",4,IF(CZ102="E",5))))</f>
        <v>4</v>
      </c>
      <c r="DB102" s="38" t="s">
        <v>9</v>
      </c>
      <c r="DC102" s="38">
        <f>IF(DB102="M",0,IF(DB102="I",2,IF(DB102="B",4,IF(DB102="E",5))))</f>
        <v>4</v>
      </c>
      <c r="DD102" s="38" t="s">
        <v>8</v>
      </c>
      <c r="DE102" s="38">
        <f>IF(DD102="M",0,IF(DD102="I",2,IF(DD102="B",4,IF(DD102="E",5))))</f>
        <v>2</v>
      </c>
      <c r="DF102" s="38" t="s">
        <v>9</v>
      </c>
      <c r="DG102" s="38">
        <f>IF(DF102="M",0,IF(DF102="I",2,IF(DF102="B",4,IF(DF102="E",5))))</f>
        <v>4</v>
      </c>
      <c r="DH102" s="38" t="s">
        <v>10</v>
      </c>
      <c r="DI102" s="38">
        <f>IF(DH102="M",0,IF(DH102="I",2,IF(DH102="B",4,IF(DH102="E",5))))</f>
        <v>5</v>
      </c>
      <c r="DJ102" s="38" t="s">
        <v>10</v>
      </c>
      <c r="DK102" s="38">
        <f>IF(DJ102="M",0,IF(DJ102="I",2,IF(DJ102="B",4,IF(DJ102="E",5))))</f>
        <v>5</v>
      </c>
      <c r="DL102" s="38" t="s">
        <v>10</v>
      </c>
      <c r="DM102" s="38">
        <f>IF(DL102="M",0,IF(DL102="I",2,IF(DL102="B",4,IF(DL102="E",5))))</f>
        <v>5</v>
      </c>
      <c r="DN102" s="38" t="s">
        <v>10</v>
      </c>
      <c r="DO102" s="38">
        <f>IF(DN102="M",0,IF(DN102="I",2,IF(DN102="B",4,IF(DN102="E",5))))</f>
        <v>5</v>
      </c>
      <c r="DP102" s="38" t="s">
        <v>8</v>
      </c>
      <c r="DQ102" s="38">
        <f>IF(DP102="M",0,IF(DP102="I",2,IF(DP102="B",4,IF(DP102="E",5))))</f>
        <v>2</v>
      </c>
      <c r="DR102" s="38" t="s">
        <v>10</v>
      </c>
      <c r="DS102" s="38">
        <f>IF(DR102="M",0,IF(DR102="I",2,IF(DR102="B",4,IF(DR102="E",5))))</f>
        <v>5</v>
      </c>
      <c r="DT102" s="38" t="s">
        <v>9</v>
      </c>
      <c r="DU102" s="38">
        <f>IF(DT102="M",0,IF(DT102="I",2,IF(DT102="B",4,IF(DT102="E",5))))</f>
        <v>4</v>
      </c>
      <c r="DV102" s="38" t="s">
        <v>7</v>
      </c>
      <c r="DW102" s="38">
        <f>IF(DV102="M",0,IF(DV102="I",2,IF(DV102="B",4,IF(DV102="E",5))))</f>
        <v>0</v>
      </c>
      <c r="DX102" s="38" t="s">
        <v>7</v>
      </c>
      <c r="DY102" s="38">
        <f>IF(DX102="M",0,IF(DX102="I",2,IF(DX102="B",4,IF(DX102="E",5))))</f>
        <v>0</v>
      </c>
      <c r="DZ102" s="38" t="s">
        <v>7</v>
      </c>
      <c r="EA102" s="38">
        <f>IF(DZ102="M",0,IF(DZ102="I",2,IF(DZ102="B",4,IF(DZ102="E",5))))</f>
        <v>0</v>
      </c>
      <c r="EB102" s="38" t="s">
        <v>7</v>
      </c>
      <c r="EC102" s="38">
        <f>IF(EB102="M",0,IF(EB102="I",2,IF(EB102="B",4,IF(EB102="E",5))))</f>
        <v>0</v>
      </c>
      <c r="ED102" s="38" t="s">
        <v>9</v>
      </c>
      <c r="EE102" s="38">
        <f>IF(ED102="M",0,IF(ED102="I",2,IF(ED102="B",4,IF(ED102="E",5))))</f>
        <v>4</v>
      </c>
      <c r="EF102" s="38" t="s">
        <v>9</v>
      </c>
      <c r="EG102" s="38">
        <f>IF(EF102="M",0,IF(EF102="I",2,IF(EF102="B",4,IF(EF102="E",5))))</f>
        <v>4</v>
      </c>
      <c r="EH102" s="38" t="s">
        <v>9</v>
      </c>
      <c r="EI102" s="38">
        <f>IF(EH102="M",0,IF(EH102="I",2,IF(EH102="B",4,IF(EH102="E",5))))</f>
        <v>4</v>
      </c>
      <c r="EJ102" s="38" t="s">
        <v>7</v>
      </c>
      <c r="EK102" s="38">
        <f>IF(EJ102="M",0,IF(EJ102="I",2,IF(EJ102="B",4,IF(EJ102="E",5))))</f>
        <v>0</v>
      </c>
      <c r="EL102" s="38" t="s">
        <v>7</v>
      </c>
      <c r="EM102" s="38">
        <f>IF(EL102="M",0,IF(EL102="I",2,IF(EL102="B",4,IF(EL102="E",5))))</f>
        <v>0</v>
      </c>
      <c r="EN102" s="38" t="s">
        <v>7</v>
      </c>
      <c r="EO102" s="38">
        <f>IF(EN102="M",0,IF(EN102="I",2,IF(EN102="B",4,IF(EN102="E",5))))</f>
        <v>0</v>
      </c>
      <c r="EP102" s="38" t="s">
        <v>10</v>
      </c>
      <c r="EQ102" s="38">
        <f>IF(EP102="M",0,IF(EP102="I",2,IF(EP102="B",4,IF(EP102="E",5))))</f>
        <v>5</v>
      </c>
      <c r="ER102" s="98">
        <f>+SUM(F102:EQ102)</f>
        <v>251</v>
      </c>
      <c r="ES102" s="52">
        <f>+ER102/$EV$1</f>
        <v>0.70704225352112671</v>
      </c>
      <c r="ET102" s="38" t="str">
        <f>IF(ES102&gt;60%,"Autonome","Non Autonome")</f>
        <v>Autonome</v>
      </c>
      <c r="EU102" s="5"/>
    </row>
    <row r="103" spans="1:151" ht="15.75" thickBot="1" x14ac:dyDescent="0.3">
      <c r="A103" s="35" t="s">
        <v>24</v>
      </c>
      <c r="B103" s="35" t="s">
        <v>41</v>
      </c>
      <c r="C103" s="35" t="s">
        <v>26</v>
      </c>
      <c r="D103" s="96">
        <v>43313</v>
      </c>
      <c r="E103" s="35" t="s">
        <v>243</v>
      </c>
      <c r="F103" s="38" t="s">
        <v>10</v>
      </c>
      <c r="G103" s="38">
        <f>IF(F103="M",0,IF(F103="I",2,IF(F103="B",4,IF(F103="E",5))))</f>
        <v>5</v>
      </c>
      <c r="H103" s="38" t="s">
        <v>10</v>
      </c>
      <c r="I103" s="38">
        <f>IF(H103="M",0,IF(H103="I",2,IF(H103="B",4,IF(H103="E",5))))</f>
        <v>5</v>
      </c>
      <c r="J103" s="38" t="s">
        <v>9</v>
      </c>
      <c r="K103" s="38">
        <f>IF(J103="M",0,IF(J103="I",2,IF(J103="B",4,IF(J103="E",5))))</f>
        <v>4</v>
      </c>
      <c r="L103" s="38" t="s">
        <v>10</v>
      </c>
      <c r="M103" s="38">
        <f>IF(L103="M",0,IF(L103="I",2,IF(L103="B",4,IF(L103="E",5))))</f>
        <v>5</v>
      </c>
      <c r="N103" s="38" t="s">
        <v>10</v>
      </c>
      <c r="O103" s="38">
        <f>IF(N103="M",0,IF(N103="I",2,IF(N103="B",4,IF(N103="E",5))))</f>
        <v>5</v>
      </c>
      <c r="P103" s="38" t="s">
        <v>10</v>
      </c>
      <c r="Q103" s="38">
        <f>IF(P103="M",0,IF(P103="I",2,IF(P103="B",4,IF(P103="E",5))))</f>
        <v>5</v>
      </c>
      <c r="R103" s="38" t="s">
        <v>10</v>
      </c>
      <c r="S103" s="38">
        <f>IF(R103="M",0,IF(R103="I",2,IF(R103="B",4,IF(R103="E",5))))</f>
        <v>5</v>
      </c>
      <c r="T103" s="38" t="s">
        <v>10</v>
      </c>
      <c r="U103" s="38">
        <f>IF(T103="M",0,IF(T103="I",2,IF(T103="B",4,IF(T103="E",5))))</f>
        <v>5</v>
      </c>
      <c r="V103" s="38" t="s">
        <v>8</v>
      </c>
      <c r="W103" s="38">
        <f>IF(V103="M",0,IF(V103="I",2,IF(V103="B",4,IF(V103="E",5))))</f>
        <v>2</v>
      </c>
      <c r="X103" s="38" t="s">
        <v>9</v>
      </c>
      <c r="Y103" s="38">
        <f>IF(X103="M",0,IF(X103="I",2,IF(X103="B",4,IF(X103="E",5))))</f>
        <v>4</v>
      </c>
      <c r="Z103" s="38" t="s">
        <v>9</v>
      </c>
      <c r="AA103" s="38">
        <f>IF(Z103="M",0,IF(Z103="I",2,IF(Z103="B",4,IF(Z103="E",5))))</f>
        <v>4</v>
      </c>
      <c r="AB103" s="38" t="s">
        <v>7</v>
      </c>
      <c r="AC103" s="38">
        <f>IF(AB103="M",0,IF(AB103="I",2,IF(AB103="B",4,IF(AB103="E",5))))</f>
        <v>0</v>
      </c>
      <c r="AD103" s="38" t="s">
        <v>8</v>
      </c>
      <c r="AE103" s="38">
        <f>IF(AD103="M",0,IF(AD103="I",2,IF(AD103="B",4,IF(AD103="E",5))))</f>
        <v>2</v>
      </c>
      <c r="AF103" s="38" t="s">
        <v>8</v>
      </c>
      <c r="AG103" s="38">
        <f>IF(AF103="M",0,IF(AF103="I",2,IF(AF103="B",4,IF(AF103="E",5))))</f>
        <v>2</v>
      </c>
      <c r="AH103" s="38" t="s">
        <v>7</v>
      </c>
      <c r="AI103" s="38">
        <f>IF(AH103="M",0,IF(AH103="I",2,IF(AH103="B",4,IF(AH103="E",5))))</f>
        <v>0</v>
      </c>
      <c r="AJ103" s="38" t="s">
        <v>8</v>
      </c>
      <c r="AK103" s="38">
        <f>IF(AJ103="M",0,IF(AJ103="I",2,IF(AJ103="B",4,IF(AJ103="E",5))))</f>
        <v>2</v>
      </c>
      <c r="AL103" s="38" t="s">
        <v>9</v>
      </c>
      <c r="AM103" s="38">
        <f>IF(AL103="M",0,IF(AL103="I",2,IF(AL103="B",4,IF(AL103="E",5))))</f>
        <v>4</v>
      </c>
      <c r="AN103" s="38" t="s">
        <v>8</v>
      </c>
      <c r="AO103" s="38">
        <f>IF(AN103="M",0,IF(AN103="I",2,IF(AN103="B",4,IF(AN103="E",5))))</f>
        <v>2</v>
      </c>
      <c r="AP103" s="38" t="s">
        <v>10</v>
      </c>
      <c r="AQ103" s="38">
        <f>IF(AP103="M",0,IF(AP103="I",2,IF(AP103="B",4,IF(AP103="E",5))))</f>
        <v>5</v>
      </c>
      <c r="AR103" s="38" t="s">
        <v>10</v>
      </c>
      <c r="AS103" s="38">
        <f>IF(AR103="M",0,IF(AR103="I",2,IF(AR103="B",4,IF(AR103="E",5))))</f>
        <v>5</v>
      </c>
      <c r="AT103" s="38" t="s">
        <v>10</v>
      </c>
      <c r="AU103" s="38">
        <f>IF(AT103="M",0,IF(AT103="I",2,IF(AT103="B",4,IF(AT103="E",5))))</f>
        <v>5</v>
      </c>
      <c r="AV103" s="38" t="s">
        <v>9</v>
      </c>
      <c r="AW103" s="38">
        <f>IF(AV103="M",0,IF(AV103="I",2,IF(AV103="B",4,IF(AV103="E",5))))</f>
        <v>4</v>
      </c>
      <c r="AX103" s="38" t="s">
        <v>9</v>
      </c>
      <c r="AY103" s="38">
        <f>IF(AX103="M",0,IF(AX103="I",2,IF(AX103="B",4,IF(AX103="E",5))))</f>
        <v>4</v>
      </c>
      <c r="AZ103" s="38" t="s">
        <v>9</v>
      </c>
      <c r="BA103" s="38">
        <f>IF(AZ103="M",0,IF(AZ103="I",2,IF(AZ103="B",4,IF(AZ103="E",5))))</f>
        <v>4</v>
      </c>
      <c r="BB103" s="38" t="s">
        <v>9</v>
      </c>
      <c r="BC103" s="38">
        <f>IF(BB103="M",0,IF(BB103="I",2,IF(BB103="B",4,IF(BB103="E",5))))</f>
        <v>4</v>
      </c>
      <c r="BD103" s="38" t="s">
        <v>9</v>
      </c>
      <c r="BE103" s="38">
        <f>IF(BD103="M",0,IF(BD103="I",2,IF(BD103="B",4,IF(BD103="E",5))))</f>
        <v>4</v>
      </c>
      <c r="BF103" s="38" t="s">
        <v>9</v>
      </c>
      <c r="BG103" s="38">
        <f>IF(BF103="M",0,IF(BF103="I",2,IF(BF103="B",4,IF(BF103="E",5))))</f>
        <v>4</v>
      </c>
      <c r="BH103" s="38" t="s">
        <v>7</v>
      </c>
      <c r="BI103" s="38">
        <f>IF(BH103="M",0,IF(BH103="I",2,IF(BH103="B",4,IF(BH103="E",5))))</f>
        <v>0</v>
      </c>
      <c r="BJ103" s="38" t="s">
        <v>9</v>
      </c>
      <c r="BK103" s="38">
        <f>IF(BJ103="M",0,IF(BJ103="I",2,IF(BJ103="B",4,IF(BJ103="E",5))))</f>
        <v>4</v>
      </c>
      <c r="BL103" s="38" t="s">
        <v>9</v>
      </c>
      <c r="BM103" s="38">
        <f>IF(BL103="M",0,IF(BL103="I",2,IF(BL103="B",4,IF(BL103="E",5))))</f>
        <v>4</v>
      </c>
      <c r="BN103" s="38" t="s">
        <v>9</v>
      </c>
      <c r="BO103" s="38">
        <f>IF(BN103="M",0,IF(BN103="I",2,IF(BN103="B",4,IF(BN103="E",5))))</f>
        <v>4</v>
      </c>
      <c r="BP103" s="38" t="s">
        <v>10</v>
      </c>
      <c r="BQ103" s="38">
        <f>IF(BP103="M",0,IF(BP103="I",2,IF(BP103="B",4,IF(BP103="E",5))))</f>
        <v>5</v>
      </c>
      <c r="BR103" s="38" t="s">
        <v>10</v>
      </c>
      <c r="BS103" s="38">
        <f>IF(BR103="M",0,IF(BR103="I",2,IF(BR103="B",4,IF(BR103="E",5))))</f>
        <v>5</v>
      </c>
      <c r="BT103" s="38" t="s">
        <v>9</v>
      </c>
      <c r="BU103" s="38">
        <f>IF(BT103="M",0,IF(BT103="I",2,IF(BT103="B",4,IF(BT103="E",5))))</f>
        <v>4</v>
      </c>
      <c r="BV103" s="38" t="s">
        <v>9</v>
      </c>
      <c r="BW103" s="38">
        <f>IF(BV103="M",0,IF(BV103="I",2,IF(BV103="B",4,IF(BV103="E",5))))</f>
        <v>4</v>
      </c>
      <c r="BX103" s="38" t="s">
        <v>10</v>
      </c>
      <c r="BY103" s="38">
        <f>IF(BX103="M",0,IF(BX103="I",2,IF(BX103="B",4,IF(BX103="E",5))))</f>
        <v>5</v>
      </c>
      <c r="BZ103" s="38" t="s">
        <v>7</v>
      </c>
      <c r="CA103" s="38">
        <f>IF(BZ103="M",0,IF(BZ103="I",2,IF(BZ103="B",4,IF(BZ103="E",5))))</f>
        <v>0</v>
      </c>
      <c r="CB103" s="38" t="s">
        <v>9</v>
      </c>
      <c r="CC103" s="38">
        <f>IF(CB103="M",0,IF(CB103="I",2,IF(CB103="B",4,IF(CB103="E",5))))</f>
        <v>4</v>
      </c>
      <c r="CD103" s="38" t="s">
        <v>9</v>
      </c>
      <c r="CE103" s="38">
        <f>IF(CD103="M",0,IF(CD103="I",2,IF(CD103="B",4,IF(CD103="E",5))))</f>
        <v>4</v>
      </c>
      <c r="CF103" s="38" t="s">
        <v>7</v>
      </c>
      <c r="CG103" s="38">
        <f>IF(CF103="M",0,IF(CF103="I",2,IF(CF103="B",4,IF(CF103="E",5))))</f>
        <v>0</v>
      </c>
      <c r="CH103" s="38" t="s">
        <v>9</v>
      </c>
      <c r="CI103" s="38">
        <f>IF(CH103="M",0,IF(CH103="I",2,IF(CH103="B",4,IF(CH103="E",5))))</f>
        <v>4</v>
      </c>
      <c r="CJ103" s="38" t="s">
        <v>8</v>
      </c>
      <c r="CK103" s="38">
        <f>IF(CJ103="M",0,IF(CJ103="I",2,IF(CJ103="B",4,IF(CJ103="E",5))))</f>
        <v>2</v>
      </c>
      <c r="CL103" s="38" t="s">
        <v>9</v>
      </c>
      <c r="CM103" s="38">
        <f>IF(CL103="M",0,IF(CL103="I",2,IF(CL103="B",4,IF(CL103="E",5))))</f>
        <v>4</v>
      </c>
      <c r="CN103" s="38" t="s">
        <v>9</v>
      </c>
      <c r="CO103" s="38">
        <f>IF(CN103="M",0,IF(CN103="I",2,IF(CN103="B",4,IF(CN103="E",5))))</f>
        <v>4</v>
      </c>
      <c r="CP103" s="38" t="s">
        <v>9</v>
      </c>
      <c r="CQ103" s="38">
        <f>IF(CP103="M",0,IF(CP103="I",2,IF(CP103="B",4,IF(CP103="E",5))))</f>
        <v>4</v>
      </c>
      <c r="CR103" s="38" t="s">
        <v>9</v>
      </c>
      <c r="CS103" s="38">
        <f>IF(CR103="M",0,IF(CR103="I",2,IF(CR103="B",4,IF(CR103="E",5))))</f>
        <v>4</v>
      </c>
      <c r="CT103" s="38" t="s">
        <v>9</v>
      </c>
      <c r="CU103" s="38">
        <f>IF(CT103="M",0,IF(CT103="I",2,IF(CT103="B",4,IF(CT103="E",5))))</f>
        <v>4</v>
      </c>
      <c r="CV103" s="38" t="s">
        <v>9</v>
      </c>
      <c r="CW103" s="38">
        <f>IF(CV103="M",0,IF(CV103="I",2,IF(CV103="B",4,IF(CV103="E",5))))</f>
        <v>4</v>
      </c>
      <c r="CX103" s="38" t="s">
        <v>9</v>
      </c>
      <c r="CY103" s="38">
        <f>IF(CX103="M",0,IF(CX103="I",2,IF(CX103="B",4,IF(CX103="E",5))))</f>
        <v>4</v>
      </c>
      <c r="CZ103" s="38" t="s">
        <v>10</v>
      </c>
      <c r="DA103" s="38">
        <f>IF(CZ103="M",0,IF(CZ103="I",2,IF(CZ103="B",4,IF(CZ103="E",5))))</f>
        <v>5</v>
      </c>
      <c r="DB103" s="38" t="s">
        <v>10</v>
      </c>
      <c r="DC103" s="38">
        <f>IF(DB103="M",0,IF(DB103="I",2,IF(DB103="B",4,IF(DB103="E",5))))</f>
        <v>5</v>
      </c>
      <c r="DD103" s="38" t="s">
        <v>8</v>
      </c>
      <c r="DE103" s="38">
        <f>IF(DD103="M",0,IF(DD103="I",2,IF(DD103="B",4,IF(DD103="E",5))))</f>
        <v>2</v>
      </c>
      <c r="DF103" s="38" t="s">
        <v>10</v>
      </c>
      <c r="DG103" s="38">
        <f>IF(DF103="M",0,IF(DF103="I",2,IF(DF103="B",4,IF(DF103="E",5))))</f>
        <v>5</v>
      </c>
      <c r="DH103" s="38" t="s">
        <v>7</v>
      </c>
      <c r="DI103" s="38">
        <f>IF(DH103="M",0,IF(DH103="I",2,IF(DH103="B",4,IF(DH103="E",5))))</f>
        <v>0</v>
      </c>
      <c r="DJ103" s="38" t="s">
        <v>10</v>
      </c>
      <c r="DK103" s="38">
        <f>IF(DJ103="M",0,IF(DJ103="I",2,IF(DJ103="B",4,IF(DJ103="E",5))))</f>
        <v>5</v>
      </c>
      <c r="DL103" s="38" t="s">
        <v>7</v>
      </c>
      <c r="DM103" s="38">
        <f>IF(DL103="M",0,IF(DL103="I",2,IF(DL103="B",4,IF(DL103="E",5))))</f>
        <v>0</v>
      </c>
      <c r="DN103" s="38" t="s">
        <v>7</v>
      </c>
      <c r="DO103" s="38">
        <f>IF(DN103="M",0,IF(DN103="I",2,IF(DN103="B",4,IF(DN103="E",5))))</f>
        <v>0</v>
      </c>
      <c r="DP103" s="38" t="s">
        <v>8</v>
      </c>
      <c r="DQ103" s="38">
        <f>IF(DP103="M",0,IF(DP103="I",2,IF(DP103="B",4,IF(DP103="E",5))))</f>
        <v>2</v>
      </c>
      <c r="DR103" s="38" t="s">
        <v>10</v>
      </c>
      <c r="DS103" s="38">
        <f>IF(DR103="M",0,IF(DR103="I",2,IF(DR103="B",4,IF(DR103="E",5))))</f>
        <v>5</v>
      </c>
      <c r="DT103" s="38" t="s">
        <v>9</v>
      </c>
      <c r="DU103" s="38">
        <f>IF(DT103="M",0,IF(DT103="I",2,IF(DT103="B",4,IF(DT103="E",5))))</f>
        <v>4</v>
      </c>
      <c r="DV103" s="38" t="s">
        <v>7</v>
      </c>
      <c r="DW103" s="38">
        <f>IF(DV103="M",0,IF(DV103="I",2,IF(DV103="B",4,IF(DV103="E",5))))</f>
        <v>0</v>
      </c>
      <c r="DX103" s="38" t="s">
        <v>9</v>
      </c>
      <c r="DY103" s="38">
        <f>IF(DX103="M",0,IF(DX103="I",2,IF(DX103="B",4,IF(DX103="E",5))))</f>
        <v>4</v>
      </c>
      <c r="DZ103" s="38" t="s">
        <v>10</v>
      </c>
      <c r="EA103" s="38">
        <f>IF(DZ103="M",0,IF(DZ103="I",2,IF(DZ103="B",4,IF(DZ103="E",5))))</f>
        <v>5</v>
      </c>
      <c r="EB103" s="38" t="s">
        <v>10</v>
      </c>
      <c r="EC103" s="38">
        <f>IF(EB103="M",0,IF(EB103="I",2,IF(EB103="B",4,IF(EB103="E",5))))</f>
        <v>5</v>
      </c>
      <c r="ED103" s="38" t="s">
        <v>9</v>
      </c>
      <c r="EE103" s="38">
        <f>IF(ED103="M",0,IF(ED103="I",2,IF(ED103="B",4,IF(ED103="E",5))))</f>
        <v>4</v>
      </c>
      <c r="EF103" s="38" t="s">
        <v>8</v>
      </c>
      <c r="EG103" s="38">
        <f>IF(EF103="M",0,IF(EF103="I",2,IF(EF103="B",4,IF(EF103="E",5))))</f>
        <v>2</v>
      </c>
      <c r="EH103" s="38" t="s">
        <v>9</v>
      </c>
      <c r="EI103" s="38">
        <f>IF(EH103="M",0,IF(EH103="I",2,IF(EH103="B",4,IF(EH103="E",5))))</f>
        <v>4</v>
      </c>
      <c r="EJ103" s="38" t="s">
        <v>7</v>
      </c>
      <c r="EK103" s="38">
        <f>IF(EJ103="M",0,IF(EJ103="I",2,IF(EJ103="B",4,IF(EJ103="E",5))))</f>
        <v>0</v>
      </c>
      <c r="EL103" s="38" t="s">
        <v>8</v>
      </c>
      <c r="EM103" s="38">
        <f>IF(EL103="M",0,IF(EL103="I",2,IF(EL103="B",4,IF(EL103="E",5))))</f>
        <v>2</v>
      </c>
      <c r="EN103" s="38" t="s">
        <v>7</v>
      </c>
      <c r="EO103" s="38">
        <f>IF(EN103="M",0,IF(EN103="I",2,IF(EN103="B",4,IF(EN103="E",5))))</f>
        <v>0</v>
      </c>
      <c r="EP103" s="38" t="s">
        <v>10</v>
      </c>
      <c r="EQ103" s="38">
        <f>IF(EP103="M",0,IF(EP103="I",2,IF(EP103="B",4,IF(EP103="E",5))))</f>
        <v>5</v>
      </c>
      <c r="ER103" s="98">
        <f>+SUM(F103:EQ103)</f>
        <v>241</v>
      </c>
      <c r="ES103" s="52">
        <f>+ER103/$EV$1</f>
        <v>0.6788732394366197</v>
      </c>
      <c r="ET103" s="38" t="str">
        <f>IF(ES103&gt;60%,"Autonome","Non Autonome")</f>
        <v>Autonome</v>
      </c>
      <c r="EU103" s="5"/>
    </row>
    <row r="104" spans="1:151" ht="15.75" thickBot="1" x14ac:dyDescent="0.3">
      <c r="A104" s="35" t="s">
        <v>30</v>
      </c>
      <c r="B104" s="35" t="s">
        <v>247</v>
      </c>
      <c r="C104" s="35" t="s">
        <v>246</v>
      </c>
      <c r="D104" s="96">
        <v>43313</v>
      </c>
      <c r="E104" s="35" t="s">
        <v>33</v>
      </c>
      <c r="F104" s="38" t="s">
        <v>9</v>
      </c>
      <c r="G104" s="38">
        <f>IF(F104="M",0,IF(F104="I",2,IF(F104="B",4,IF(F104="E",5))))</f>
        <v>4</v>
      </c>
      <c r="H104" s="38" t="s">
        <v>7</v>
      </c>
      <c r="I104" s="38">
        <f>IF(H104="M",0,IF(H104="I",2,IF(H104="B",4,IF(H104="E",5))))</f>
        <v>0</v>
      </c>
      <c r="J104" s="38" t="s">
        <v>8</v>
      </c>
      <c r="K104" s="38">
        <f>IF(J104="M",0,IF(J104="I",2,IF(J104="B",4,IF(J104="E",5))))</f>
        <v>2</v>
      </c>
      <c r="L104" s="38" t="s">
        <v>9</v>
      </c>
      <c r="M104" s="38">
        <f>IF(L104="M",0,IF(L104="I",2,IF(L104="B",4,IF(L104="E",5))))</f>
        <v>4</v>
      </c>
      <c r="N104" s="38" t="s">
        <v>9</v>
      </c>
      <c r="O104" s="38">
        <f>IF(N104="M",0,IF(N104="I",2,IF(N104="B",4,IF(N104="E",5))))</f>
        <v>4</v>
      </c>
      <c r="P104" s="38" t="s">
        <v>9</v>
      </c>
      <c r="Q104" s="38">
        <f>IF(P104="M",0,IF(P104="I",2,IF(P104="B",4,IF(P104="E",5))))</f>
        <v>4</v>
      </c>
      <c r="R104" s="38" t="s">
        <v>8</v>
      </c>
      <c r="S104" s="38">
        <f>IF(R104="M",0,IF(R104="I",2,IF(R104="B",4,IF(R104="E",5))))</f>
        <v>2</v>
      </c>
      <c r="T104" s="38" t="s">
        <v>8</v>
      </c>
      <c r="U104" s="38">
        <f>IF(T104="M",0,IF(T104="I",2,IF(T104="B",4,IF(T104="E",5))))</f>
        <v>2</v>
      </c>
      <c r="V104" s="38" t="s">
        <v>9</v>
      </c>
      <c r="W104" s="38">
        <f>IF(V104="M",0,IF(V104="I",2,IF(V104="B",4,IF(V104="E",5))))</f>
        <v>4</v>
      </c>
      <c r="X104" s="38" t="s">
        <v>9</v>
      </c>
      <c r="Y104" s="38">
        <f>IF(X104="M",0,IF(X104="I",2,IF(X104="B",4,IF(X104="E",5))))</f>
        <v>4</v>
      </c>
      <c r="Z104" s="38" t="s">
        <v>8</v>
      </c>
      <c r="AA104" s="38">
        <f>IF(Z104="M",0,IF(Z104="I",2,IF(Z104="B",4,IF(Z104="E",5))))</f>
        <v>2</v>
      </c>
      <c r="AB104" s="38" t="s">
        <v>7</v>
      </c>
      <c r="AC104" s="38">
        <f>IF(AB104="M",0,IF(AB104="I",2,IF(AB104="B",4,IF(AB104="E",5))))</f>
        <v>0</v>
      </c>
      <c r="AD104" s="38" t="s">
        <v>9</v>
      </c>
      <c r="AE104" s="38">
        <f>IF(AD104="M",0,IF(AD104="I",2,IF(AD104="B",4,IF(AD104="E",5))))</f>
        <v>4</v>
      </c>
      <c r="AF104" s="38" t="s">
        <v>9</v>
      </c>
      <c r="AG104" s="38">
        <f>IF(AF104="M",0,IF(AF104="I",2,IF(AF104="B",4,IF(AF104="E",5))))</f>
        <v>4</v>
      </c>
      <c r="AH104" s="38" t="s">
        <v>9</v>
      </c>
      <c r="AI104" s="38">
        <f>IF(AH104="M",0,IF(AH104="I",2,IF(AH104="B",4,IF(AH104="E",5))))</f>
        <v>4</v>
      </c>
      <c r="AJ104" s="38" t="s">
        <v>9</v>
      </c>
      <c r="AK104" s="38">
        <f>IF(AJ104="M",0,IF(AJ104="I",2,IF(AJ104="B",4,IF(AJ104="E",5))))</f>
        <v>4</v>
      </c>
      <c r="AL104" s="38" t="s">
        <v>7</v>
      </c>
      <c r="AM104" s="38">
        <f>IF(AL104="M",0,IF(AL104="I",2,IF(AL104="B",4,IF(AL104="E",5))))</f>
        <v>0</v>
      </c>
      <c r="AN104" s="38" t="s">
        <v>9</v>
      </c>
      <c r="AO104" s="38">
        <f>IF(AN104="M",0,IF(AN104="I",2,IF(AN104="B",4,IF(AN104="E",5))))</f>
        <v>4</v>
      </c>
      <c r="AP104" s="38" t="s">
        <v>9</v>
      </c>
      <c r="AQ104" s="38">
        <f>IF(AP104="M",0,IF(AP104="I",2,IF(AP104="B",4,IF(AP104="E",5))))</f>
        <v>4</v>
      </c>
      <c r="AR104" s="38" t="s">
        <v>7</v>
      </c>
      <c r="AS104" s="38">
        <f>IF(AR104="M",0,IF(AR104="I",2,IF(AR104="B",4,IF(AR104="E",5))))</f>
        <v>0</v>
      </c>
      <c r="AT104" s="38" t="s">
        <v>9</v>
      </c>
      <c r="AU104" s="38">
        <f>IF(AT104="M",0,IF(AT104="I",2,IF(AT104="B",4,IF(AT104="E",5))))</f>
        <v>4</v>
      </c>
      <c r="AV104" s="38" t="s">
        <v>8</v>
      </c>
      <c r="AW104" s="38">
        <f>IF(AV104="M",0,IF(AV104="I",2,IF(AV104="B",4,IF(AV104="E",5))))</f>
        <v>2</v>
      </c>
      <c r="AX104" s="38" t="s">
        <v>8</v>
      </c>
      <c r="AY104" s="38">
        <f>IF(AX104="M",0,IF(AX104="I",2,IF(AX104="B",4,IF(AX104="E",5))))</f>
        <v>2</v>
      </c>
      <c r="AZ104" s="38" t="s">
        <v>7</v>
      </c>
      <c r="BA104" s="38">
        <f>IF(AZ104="M",0,IF(AZ104="I",2,IF(AZ104="B",4,IF(AZ104="E",5))))</f>
        <v>0</v>
      </c>
      <c r="BB104" s="38" t="s">
        <v>9</v>
      </c>
      <c r="BC104" s="38">
        <f>IF(BB104="M",0,IF(BB104="I",2,IF(BB104="B",4,IF(BB104="E",5))))</f>
        <v>4</v>
      </c>
      <c r="BD104" s="38" t="s">
        <v>9</v>
      </c>
      <c r="BE104" s="38">
        <f>IF(BD104="M",0,IF(BD104="I",2,IF(BD104="B",4,IF(BD104="E",5))))</f>
        <v>4</v>
      </c>
      <c r="BF104" s="38" t="s">
        <v>8</v>
      </c>
      <c r="BG104" s="38">
        <f>IF(BF104="M",0,IF(BF104="I",2,IF(BF104="B",4,IF(BF104="E",5))))</f>
        <v>2</v>
      </c>
      <c r="BH104" s="38" t="s">
        <v>9</v>
      </c>
      <c r="BI104" s="38">
        <f>IF(BH104="M",0,IF(BH104="I",2,IF(BH104="B",4,IF(BH104="E",5))))</f>
        <v>4</v>
      </c>
      <c r="BJ104" s="38" t="s">
        <v>9</v>
      </c>
      <c r="BK104" s="38">
        <f>IF(BJ104="M",0,IF(BJ104="I",2,IF(BJ104="B",4,IF(BJ104="E",5))))</f>
        <v>4</v>
      </c>
      <c r="BL104" s="38" t="s">
        <v>9</v>
      </c>
      <c r="BM104" s="38">
        <f>IF(BL104="M",0,IF(BL104="I",2,IF(BL104="B",4,IF(BL104="E",5))))</f>
        <v>4</v>
      </c>
      <c r="BN104" s="38" t="s">
        <v>9</v>
      </c>
      <c r="BO104" s="38">
        <f>IF(BN104="M",0,IF(BN104="I",2,IF(BN104="B",4,IF(BN104="E",5))))</f>
        <v>4</v>
      </c>
      <c r="BP104" s="38" t="s">
        <v>9</v>
      </c>
      <c r="BQ104" s="38">
        <f>IF(BP104="M",0,IF(BP104="I",2,IF(BP104="B",4,IF(BP104="E",5))))</f>
        <v>4</v>
      </c>
      <c r="BR104" s="38" t="s">
        <v>9</v>
      </c>
      <c r="BS104" s="38">
        <f>IF(BR104="M",0,IF(BR104="I",2,IF(BR104="B",4,IF(BR104="E",5))))</f>
        <v>4</v>
      </c>
      <c r="BT104" s="38" t="s">
        <v>9</v>
      </c>
      <c r="BU104" s="38">
        <f>IF(BT104="M",0,IF(BT104="I",2,IF(BT104="B",4,IF(BT104="E",5))))</f>
        <v>4</v>
      </c>
      <c r="BV104" s="38" t="s">
        <v>9</v>
      </c>
      <c r="BW104" s="38">
        <f>IF(BV104="M",0,IF(BV104="I",2,IF(BV104="B",4,IF(BV104="E",5))))</f>
        <v>4</v>
      </c>
      <c r="BX104" s="38" t="s">
        <v>9</v>
      </c>
      <c r="BY104" s="38">
        <f>IF(BX104="M",0,IF(BX104="I",2,IF(BX104="B",4,IF(BX104="E",5))))</f>
        <v>4</v>
      </c>
      <c r="BZ104" s="38" t="s">
        <v>8</v>
      </c>
      <c r="CA104" s="38">
        <f>IF(BZ104="M",0,IF(BZ104="I",2,IF(BZ104="B",4,IF(BZ104="E",5))))</f>
        <v>2</v>
      </c>
      <c r="CB104" s="38" t="s">
        <v>9</v>
      </c>
      <c r="CC104" s="38">
        <f>IF(CB104="M",0,IF(CB104="I",2,IF(CB104="B",4,IF(CB104="E",5))))</f>
        <v>4</v>
      </c>
      <c r="CD104" s="38" t="s">
        <v>9</v>
      </c>
      <c r="CE104" s="38">
        <f>IF(CD104="M",0,IF(CD104="I",2,IF(CD104="B",4,IF(CD104="E",5))))</f>
        <v>4</v>
      </c>
      <c r="CF104" s="38" t="s">
        <v>9</v>
      </c>
      <c r="CG104" s="38">
        <f>IF(CF104="M",0,IF(CF104="I",2,IF(CF104="B",4,IF(CF104="E",5))))</f>
        <v>4</v>
      </c>
      <c r="CH104" s="38" t="s">
        <v>9</v>
      </c>
      <c r="CI104" s="38">
        <f>IF(CH104="M",0,IF(CH104="I",2,IF(CH104="B",4,IF(CH104="E",5))))</f>
        <v>4</v>
      </c>
      <c r="CJ104" s="38" t="s">
        <v>7</v>
      </c>
      <c r="CK104" s="38">
        <f>IF(CJ104="M",0,IF(CJ104="I",2,IF(CJ104="B",4,IF(CJ104="E",5))))</f>
        <v>0</v>
      </c>
      <c r="CL104" s="38" t="s">
        <v>9</v>
      </c>
      <c r="CM104" s="38">
        <f>IF(CL104="M",0,IF(CL104="I",2,IF(CL104="B",4,IF(CL104="E",5))))</f>
        <v>4</v>
      </c>
      <c r="CN104" s="38" t="s">
        <v>9</v>
      </c>
      <c r="CO104" s="38">
        <f>IF(CN104="M",0,IF(CN104="I",2,IF(CN104="B",4,IF(CN104="E",5))))</f>
        <v>4</v>
      </c>
      <c r="CP104" s="38" t="s">
        <v>7</v>
      </c>
      <c r="CQ104" s="38">
        <f>IF(CP104="M",0,IF(CP104="I",2,IF(CP104="B",4,IF(CP104="E",5))))</f>
        <v>0</v>
      </c>
      <c r="CR104" s="38" t="s">
        <v>8</v>
      </c>
      <c r="CS104" s="38">
        <f>IF(CR104="M",0,IF(CR104="I",2,IF(CR104="B",4,IF(CR104="E",5))))</f>
        <v>2</v>
      </c>
      <c r="CT104" s="38" t="s">
        <v>8</v>
      </c>
      <c r="CU104" s="38">
        <f>IF(CT104="M",0,IF(CT104="I",2,IF(CT104="B",4,IF(CT104="E",5))))</f>
        <v>2</v>
      </c>
      <c r="CV104" s="38" t="s">
        <v>7</v>
      </c>
      <c r="CW104" s="38">
        <f>IF(CV104="M",0,IF(CV104="I",2,IF(CV104="B",4,IF(CV104="E",5))))</f>
        <v>0</v>
      </c>
      <c r="CX104" s="38" t="s">
        <v>8</v>
      </c>
      <c r="CY104" s="38">
        <f>IF(CX104="M",0,IF(CX104="I",2,IF(CX104="B",4,IF(CX104="E",5))))</f>
        <v>2</v>
      </c>
      <c r="CZ104" s="38" t="s">
        <v>8</v>
      </c>
      <c r="DA104" s="38">
        <f>IF(CZ104="M",0,IF(CZ104="I",2,IF(CZ104="B",4,IF(CZ104="E",5))))</f>
        <v>2</v>
      </c>
      <c r="DB104" s="38" t="s">
        <v>7</v>
      </c>
      <c r="DC104" s="38">
        <f>IF(DB104="M",0,IF(DB104="I",2,IF(DB104="B",4,IF(DB104="E",5))))</f>
        <v>0</v>
      </c>
      <c r="DD104" s="38" t="s">
        <v>7</v>
      </c>
      <c r="DE104" s="38">
        <f>IF(DD104="M",0,IF(DD104="I",2,IF(DD104="B",4,IF(DD104="E",5))))</f>
        <v>0</v>
      </c>
      <c r="DF104" s="38" t="s">
        <v>7</v>
      </c>
      <c r="DG104" s="38">
        <f>IF(DF104="M",0,IF(DF104="I",2,IF(DF104="B",4,IF(DF104="E",5))))</f>
        <v>0</v>
      </c>
      <c r="DH104" s="38" t="s">
        <v>9</v>
      </c>
      <c r="DI104" s="38">
        <f>IF(DH104="M",0,IF(DH104="I",2,IF(DH104="B",4,IF(DH104="E",5))))</f>
        <v>4</v>
      </c>
      <c r="DJ104" s="38" t="s">
        <v>8</v>
      </c>
      <c r="DK104" s="38">
        <f>IF(DJ104="M",0,IF(DJ104="I",2,IF(DJ104="B",4,IF(DJ104="E",5))))</f>
        <v>2</v>
      </c>
      <c r="DL104" s="38" t="s">
        <v>8</v>
      </c>
      <c r="DM104" s="38">
        <f>IF(DL104="M",0,IF(DL104="I",2,IF(DL104="B",4,IF(DL104="E",5))))</f>
        <v>2</v>
      </c>
      <c r="DN104" s="38" t="s">
        <v>9</v>
      </c>
      <c r="DO104" s="38">
        <f>IF(DN104="M",0,IF(DN104="I",2,IF(DN104="B",4,IF(DN104="E",5))))</f>
        <v>4</v>
      </c>
      <c r="DP104" s="38" t="s">
        <v>7</v>
      </c>
      <c r="DQ104" s="38">
        <f>IF(DP104="M",0,IF(DP104="I",2,IF(DP104="B",4,IF(DP104="E",5))))</f>
        <v>0</v>
      </c>
      <c r="DR104" s="38" t="s">
        <v>8</v>
      </c>
      <c r="DS104" s="38">
        <f>IF(DR104="M",0,IF(DR104="I",2,IF(DR104="B",4,IF(DR104="E",5))))</f>
        <v>2</v>
      </c>
      <c r="DT104" s="38" t="s">
        <v>8</v>
      </c>
      <c r="DU104" s="38">
        <f>IF(DT104="M",0,IF(DT104="I",2,IF(DT104="B",4,IF(DT104="E",5))))</f>
        <v>2</v>
      </c>
      <c r="DV104" s="38" t="s">
        <v>7</v>
      </c>
      <c r="DW104" s="38">
        <f>IF(DV104="M",0,IF(DV104="I",2,IF(DV104="B",4,IF(DV104="E",5))))</f>
        <v>0</v>
      </c>
      <c r="DX104" s="38" t="s">
        <v>7</v>
      </c>
      <c r="DY104" s="38">
        <f>IF(DX104="M",0,IF(DX104="I",2,IF(DX104="B",4,IF(DX104="E",5))))</f>
        <v>0</v>
      </c>
      <c r="DZ104" s="38" t="s">
        <v>9</v>
      </c>
      <c r="EA104" s="38">
        <f>IF(DZ104="M",0,IF(DZ104="I",2,IF(DZ104="B",4,IF(DZ104="E",5))))</f>
        <v>4</v>
      </c>
      <c r="EB104" s="38" t="s">
        <v>9</v>
      </c>
      <c r="EC104" s="38">
        <f>IF(EB104="M",0,IF(EB104="I",2,IF(EB104="B",4,IF(EB104="E",5))))</f>
        <v>4</v>
      </c>
      <c r="ED104" s="38" t="s">
        <v>9</v>
      </c>
      <c r="EE104" s="38">
        <f>IF(ED104="M",0,IF(ED104="I",2,IF(ED104="B",4,IF(ED104="E",5))))</f>
        <v>4</v>
      </c>
      <c r="EF104" s="38" t="s">
        <v>9</v>
      </c>
      <c r="EG104" s="38">
        <f>IF(EF104="M",0,IF(EF104="I",2,IF(EF104="B",4,IF(EF104="E",5))))</f>
        <v>4</v>
      </c>
      <c r="EH104" s="38" t="s">
        <v>9</v>
      </c>
      <c r="EI104" s="38">
        <f>IF(EH104="M",0,IF(EH104="I",2,IF(EH104="B",4,IF(EH104="E",5))))</f>
        <v>4</v>
      </c>
      <c r="EJ104" s="38" t="s">
        <v>7</v>
      </c>
      <c r="EK104" s="38">
        <f>IF(EJ104="M",0,IF(EJ104="I",2,IF(EJ104="B",4,IF(EJ104="E",5))))</f>
        <v>0</v>
      </c>
      <c r="EL104" s="38" t="s">
        <v>7</v>
      </c>
      <c r="EM104" s="38">
        <f>IF(EL104="M",0,IF(EL104="I",2,IF(EL104="B",4,IF(EL104="E",5))))</f>
        <v>0</v>
      </c>
      <c r="EN104" s="38" t="s">
        <v>7</v>
      </c>
      <c r="EO104" s="38">
        <f>IF(EN104="M",0,IF(EN104="I",2,IF(EN104="B",4,IF(EN104="E",5))))</f>
        <v>0</v>
      </c>
      <c r="EP104" s="38" t="s">
        <v>7</v>
      </c>
      <c r="EQ104" s="38">
        <f>IF(EP104="M",0,IF(EP104="I",2,IF(EP104="B",4,IF(EP104="E",5))))</f>
        <v>0</v>
      </c>
      <c r="ER104" s="98">
        <f>+SUM(F104:EQ104)</f>
        <v>180</v>
      </c>
      <c r="ES104" s="52">
        <f>+ER104/$EV$1</f>
        <v>0.50704225352112675</v>
      </c>
      <c r="ET104" s="38" t="str">
        <f>IF(ES104&gt;60%,"Autonome","Non Autonome")</f>
        <v>Non Autonome</v>
      </c>
      <c r="EU104" s="5"/>
    </row>
    <row r="105" spans="1:151" ht="15.75" thickBot="1" x14ac:dyDescent="0.3">
      <c r="A105" s="35" t="s">
        <v>30</v>
      </c>
      <c r="B105" s="35" t="s">
        <v>61</v>
      </c>
      <c r="C105" s="35" t="s">
        <v>246</v>
      </c>
      <c r="D105" s="96">
        <v>43313</v>
      </c>
      <c r="E105" s="35" t="s">
        <v>33</v>
      </c>
      <c r="F105" s="38" t="s">
        <v>9</v>
      </c>
      <c r="G105" s="38">
        <f>IF(F105="M",0,IF(F105="I",2,IF(F105="B",4,IF(F105="E",5))))</f>
        <v>4</v>
      </c>
      <c r="H105" s="38" t="s">
        <v>7</v>
      </c>
      <c r="I105" s="38">
        <f>IF(H105="M",0,IF(H105="I",2,IF(H105="B",4,IF(H105="E",5))))</f>
        <v>0</v>
      </c>
      <c r="J105" s="38" t="s">
        <v>8</v>
      </c>
      <c r="K105" s="38">
        <f>IF(J105="M",0,IF(J105="I",2,IF(J105="B",4,IF(J105="E",5))))</f>
        <v>2</v>
      </c>
      <c r="L105" s="38" t="s">
        <v>9</v>
      </c>
      <c r="M105" s="38">
        <f>IF(L105="M",0,IF(L105="I",2,IF(L105="B",4,IF(L105="E",5))))</f>
        <v>4</v>
      </c>
      <c r="N105" s="38" t="s">
        <v>9</v>
      </c>
      <c r="O105" s="38">
        <f>IF(N105="M",0,IF(N105="I",2,IF(N105="B",4,IF(N105="E",5))))</f>
        <v>4</v>
      </c>
      <c r="P105" s="38" t="s">
        <v>9</v>
      </c>
      <c r="Q105" s="38">
        <f>IF(P105="M",0,IF(P105="I",2,IF(P105="B",4,IF(P105="E",5))))</f>
        <v>4</v>
      </c>
      <c r="R105" s="38" t="s">
        <v>9</v>
      </c>
      <c r="S105" s="38">
        <f>IF(R105="M",0,IF(R105="I",2,IF(R105="B",4,IF(R105="E",5))))</f>
        <v>4</v>
      </c>
      <c r="T105" s="38" t="s">
        <v>7</v>
      </c>
      <c r="U105" s="38">
        <f>IF(T105="M",0,IF(T105="I",2,IF(T105="B",4,IF(T105="E",5))))</f>
        <v>0</v>
      </c>
      <c r="V105" s="38" t="s">
        <v>9</v>
      </c>
      <c r="W105" s="38">
        <f>IF(V105="M",0,IF(V105="I",2,IF(V105="B",4,IF(V105="E",5))))</f>
        <v>4</v>
      </c>
      <c r="X105" s="38" t="s">
        <v>9</v>
      </c>
      <c r="Y105" s="38">
        <f>IF(X105="M",0,IF(X105="I",2,IF(X105="B",4,IF(X105="E",5))))</f>
        <v>4</v>
      </c>
      <c r="Z105" s="38" t="s">
        <v>9</v>
      </c>
      <c r="AA105" s="38">
        <f>IF(Z105="M",0,IF(Z105="I",2,IF(Z105="B",4,IF(Z105="E",5))))</f>
        <v>4</v>
      </c>
      <c r="AB105" s="38" t="s">
        <v>7</v>
      </c>
      <c r="AC105" s="38">
        <f>IF(AB105="M",0,IF(AB105="I",2,IF(AB105="B",4,IF(AB105="E",5))))</f>
        <v>0</v>
      </c>
      <c r="AD105" s="38" t="s">
        <v>9</v>
      </c>
      <c r="AE105" s="38">
        <f>IF(AD105="M",0,IF(AD105="I",2,IF(AD105="B",4,IF(AD105="E",5))))</f>
        <v>4</v>
      </c>
      <c r="AF105" s="38" t="s">
        <v>9</v>
      </c>
      <c r="AG105" s="38">
        <f>IF(AF105="M",0,IF(AF105="I",2,IF(AF105="B",4,IF(AF105="E",5))))</f>
        <v>4</v>
      </c>
      <c r="AH105" s="38" t="s">
        <v>9</v>
      </c>
      <c r="AI105" s="38">
        <f>IF(AH105="M",0,IF(AH105="I",2,IF(AH105="B",4,IF(AH105="E",5))))</f>
        <v>4</v>
      </c>
      <c r="AJ105" s="38" t="s">
        <v>9</v>
      </c>
      <c r="AK105" s="38">
        <f>IF(AJ105="M",0,IF(AJ105="I",2,IF(AJ105="B",4,IF(AJ105="E",5))))</f>
        <v>4</v>
      </c>
      <c r="AL105" s="38" t="s">
        <v>8</v>
      </c>
      <c r="AM105" s="38">
        <f>IF(AL105="M",0,IF(AL105="I",2,IF(AL105="B",4,IF(AL105="E",5))))</f>
        <v>2</v>
      </c>
      <c r="AN105" s="38" t="s">
        <v>9</v>
      </c>
      <c r="AO105" s="38">
        <f>IF(AN105="M",0,IF(AN105="I",2,IF(AN105="B",4,IF(AN105="E",5))))</f>
        <v>4</v>
      </c>
      <c r="AP105" s="38" t="s">
        <v>9</v>
      </c>
      <c r="AQ105" s="38">
        <f>IF(AP105="M",0,IF(AP105="I",2,IF(AP105="B",4,IF(AP105="E",5))))</f>
        <v>4</v>
      </c>
      <c r="AR105" s="38" t="s">
        <v>9</v>
      </c>
      <c r="AS105" s="38">
        <f>IF(AR105="M",0,IF(AR105="I",2,IF(AR105="B",4,IF(AR105="E",5))))</f>
        <v>4</v>
      </c>
      <c r="AT105" s="38" t="s">
        <v>9</v>
      </c>
      <c r="AU105" s="38">
        <f>IF(AT105="M",0,IF(AT105="I",2,IF(AT105="B",4,IF(AT105="E",5))))</f>
        <v>4</v>
      </c>
      <c r="AV105" s="38" t="s">
        <v>9</v>
      </c>
      <c r="AW105" s="38">
        <f>IF(AV105="M",0,IF(AV105="I",2,IF(AV105="B",4,IF(AV105="E",5))))</f>
        <v>4</v>
      </c>
      <c r="AX105" s="38" t="s">
        <v>8</v>
      </c>
      <c r="AY105" s="38">
        <f>IF(AX105="M",0,IF(AX105="I",2,IF(AX105="B",4,IF(AX105="E",5))))</f>
        <v>2</v>
      </c>
      <c r="AZ105" s="38" t="s">
        <v>7</v>
      </c>
      <c r="BA105" s="38">
        <f>IF(AZ105="M",0,IF(AZ105="I",2,IF(AZ105="B",4,IF(AZ105="E",5))))</f>
        <v>0</v>
      </c>
      <c r="BB105" s="38" t="s">
        <v>9</v>
      </c>
      <c r="BC105" s="38">
        <f>IF(BB105="M",0,IF(BB105="I",2,IF(BB105="B",4,IF(BB105="E",5))))</f>
        <v>4</v>
      </c>
      <c r="BD105" s="38" t="s">
        <v>9</v>
      </c>
      <c r="BE105" s="38">
        <f>IF(BD105="M",0,IF(BD105="I",2,IF(BD105="B",4,IF(BD105="E",5))))</f>
        <v>4</v>
      </c>
      <c r="BF105" s="38" t="s">
        <v>9</v>
      </c>
      <c r="BG105" s="38">
        <f>IF(BF105="M",0,IF(BF105="I",2,IF(BF105="B",4,IF(BF105="E",5))))</f>
        <v>4</v>
      </c>
      <c r="BH105" s="38" t="s">
        <v>9</v>
      </c>
      <c r="BI105" s="38">
        <f>IF(BH105="M",0,IF(BH105="I",2,IF(BH105="B",4,IF(BH105="E",5))))</f>
        <v>4</v>
      </c>
      <c r="BJ105" s="38" t="s">
        <v>9</v>
      </c>
      <c r="BK105" s="38">
        <f>IF(BJ105="M",0,IF(BJ105="I",2,IF(BJ105="B",4,IF(BJ105="E",5))))</f>
        <v>4</v>
      </c>
      <c r="BL105" s="38" t="s">
        <v>9</v>
      </c>
      <c r="BM105" s="38">
        <f>IF(BL105="M",0,IF(BL105="I",2,IF(BL105="B",4,IF(BL105="E",5))))</f>
        <v>4</v>
      </c>
      <c r="BN105" s="38" t="s">
        <v>9</v>
      </c>
      <c r="BO105" s="38">
        <f>IF(BN105="M",0,IF(BN105="I",2,IF(BN105="B",4,IF(BN105="E",5))))</f>
        <v>4</v>
      </c>
      <c r="BP105" s="38" t="s">
        <v>9</v>
      </c>
      <c r="BQ105" s="38">
        <f>IF(BP105="M",0,IF(BP105="I",2,IF(BP105="B",4,IF(BP105="E",5))))</f>
        <v>4</v>
      </c>
      <c r="BR105" s="38" t="s">
        <v>9</v>
      </c>
      <c r="BS105" s="38">
        <f>IF(BR105="M",0,IF(BR105="I",2,IF(BR105="B",4,IF(BR105="E",5))))</f>
        <v>4</v>
      </c>
      <c r="BT105" s="38" t="s">
        <v>9</v>
      </c>
      <c r="BU105" s="38">
        <f>IF(BT105="M",0,IF(BT105="I",2,IF(BT105="B",4,IF(BT105="E",5))))</f>
        <v>4</v>
      </c>
      <c r="BV105" s="38" t="s">
        <v>9</v>
      </c>
      <c r="BW105" s="38">
        <f>IF(BV105="M",0,IF(BV105="I",2,IF(BV105="B",4,IF(BV105="E",5))))</f>
        <v>4</v>
      </c>
      <c r="BX105" s="38" t="s">
        <v>9</v>
      </c>
      <c r="BY105" s="38">
        <f>IF(BX105="M",0,IF(BX105="I",2,IF(BX105="B",4,IF(BX105="E",5))))</f>
        <v>4</v>
      </c>
      <c r="BZ105" s="38" t="s">
        <v>9</v>
      </c>
      <c r="CA105" s="38">
        <f>IF(BZ105="M",0,IF(BZ105="I",2,IF(BZ105="B",4,IF(BZ105="E",5))))</f>
        <v>4</v>
      </c>
      <c r="CB105" s="38" t="s">
        <v>9</v>
      </c>
      <c r="CC105" s="38">
        <f>IF(CB105="M",0,IF(CB105="I",2,IF(CB105="B",4,IF(CB105="E",5))))</f>
        <v>4</v>
      </c>
      <c r="CD105" s="38" t="s">
        <v>9</v>
      </c>
      <c r="CE105" s="38">
        <f>IF(CD105="M",0,IF(CD105="I",2,IF(CD105="B",4,IF(CD105="E",5))))</f>
        <v>4</v>
      </c>
      <c r="CF105" s="38" t="s">
        <v>9</v>
      </c>
      <c r="CG105" s="38">
        <f>IF(CF105="M",0,IF(CF105="I",2,IF(CF105="B",4,IF(CF105="E",5))))</f>
        <v>4</v>
      </c>
      <c r="CH105" s="38" t="s">
        <v>9</v>
      </c>
      <c r="CI105" s="38">
        <f>IF(CH105="M",0,IF(CH105="I",2,IF(CH105="B",4,IF(CH105="E",5))))</f>
        <v>4</v>
      </c>
      <c r="CJ105" s="38" t="s">
        <v>7</v>
      </c>
      <c r="CK105" s="38">
        <f>IF(CJ105="M",0,IF(CJ105="I",2,IF(CJ105="B",4,IF(CJ105="E",5))))</f>
        <v>0</v>
      </c>
      <c r="CL105" s="38" t="s">
        <v>9</v>
      </c>
      <c r="CM105" s="38">
        <f>IF(CL105="M",0,IF(CL105="I",2,IF(CL105="B",4,IF(CL105="E",5))))</f>
        <v>4</v>
      </c>
      <c r="CN105" s="38" t="s">
        <v>9</v>
      </c>
      <c r="CO105" s="38">
        <f>IF(CN105="M",0,IF(CN105="I",2,IF(CN105="B",4,IF(CN105="E",5))))</f>
        <v>4</v>
      </c>
      <c r="CP105" s="38" t="s">
        <v>9</v>
      </c>
      <c r="CQ105" s="38">
        <f>IF(CP105="M",0,IF(CP105="I",2,IF(CP105="B",4,IF(CP105="E",5))))</f>
        <v>4</v>
      </c>
      <c r="CR105" s="38" t="s">
        <v>9</v>
      </c>
      <c r="CS105" s="38">
        <f>IF(CR105="M",0,IF(CR105="I",2,IF(CR105="B",4,IF(CR105="E",5))))</f>
        <v>4</v>
      </c>
      <c r="CT105" s="38" t="s">
        <v>9</v>
      </c>
      <c r="CU105" s="38">
        <f>IF(CT105="M",0,IF(CT105="I",2,IF(CT105="B",4,IF(CT105="E",5))))</f>
        <v>4</v>
      </c>
      <c r="CV105" s="38" t="s">
        <v>9</v>
      </c>
      <c r="CW105" s="38">
        <f>IF(CV105="M",0,IF(CV105="I",2,IF(CV105="B",4,IF(CV105="E",5))))</f>
        <v>4</v>
      </c>
      <c r="CX105" s="38" t="s">
        <v>9</v>
      </c>
      <c r="CY105" s="38">
        <f>IF(CX105="M",0,IF(CX105="I",2,IF(CX105="B",4,IF(CX105="E",5))))</f>
        <v>4</v>
      </c>
      <c r="CZ105" s="38" t="s">
        <v>9</v>
      </c>
      <c r="DA105" s="38">
        <f>IF(CZ105="M",0,IF(CZ105="I",2,IF(CZ105="B",4,IF(CZ105="E",5))))</f>
        <v>4</v>
      </c>
      <c r="DB105" s="38" t="s">
        <v>9</v>
      </c>
      <c r="DC105" s="38">
        <f>IF(DB105="M",0,IF(DB105="I",2,IF(DB105="B",4,IF(DB105="E",5))))</f>
        <v>4</v>
      </c>
      <c r="DD105" s="38" t="s">
        <v>9</v>
      </c>
      <c r="DE105" s="38">
        <f>IF(DD105="M",0,IF(DD105="I",2,IF(DD105="B",4,IF(DD105="E",5))))</f>
        <v>4</v>
      </c>
      <c r="DF105" s="38" t="s">
        <v>9</v>
      </c>
      <c r="DG105" s="38">
        <f>IF(DF105="M",0,IF(DF105="I",2,IF(DF105="B",4,IF(DF105="E",5))))</f>
        <v>4</v>
      </c>
      <c r="DH105" s="38" t="s">
        <v>9</v>
      </c>
      <c r="DI105" s="38">
        <f>IF(DH105="M",0,IF(DH105="I",2,IF(DH105="B",4,IF(DH105="E",5))))</f>
        <v>4</v>
      </c>
      <c r="DJ105" s="38" t="s">
        <v>9</v>
      </c>
      <c r="DK105" s="38">
        <f>IF(DJ105="M",0,IF(DJ105="I",2,IF(DJ105="B",4,IF(DJ105="E",5))))</f>
        <v>4</v>
      </c>
      <c r="DL105" s="38" t="s">
        <v>9</v>
      </c>
      <c r="DM105" s="38">
        <f>IF(DL105="M",0,IF(DL105="I",2,IF(DL105="B",4,IF(DL105="E",5))))</f>
        <v>4</v>
      </c>
      <c r="DN105" s="38" t="s">
        <v>9</v>
      </c>
      <c r="DO105" s="38">
        <f>IF(DN105="M",0,IF(DN105="I",2,IF(DN105="B",4,IF(DN105="E",5))))</f>
        <v>4</v>
      </c>
      <c r="DP105" s="38" t="s">
        <v>7</v>
      </c>
      <c r="DQ105" s="38">
        <f>IF(DP105="M",0,IF(DP105="I",2,IF(DP105="B",4,IF(DP105="E",5))))</f>
        <v>0</v>
      </c>
      <c r="DR105" s="38" t="s">
        <v>8</v>
      </c>
      <c r="DS105" s="38">
        <f>IF(DR105="M",0,IF(DR105="I",2,IF(DR105="B",4,IF(DR105="E",5))))</f>
        <v>2</v>
      </c>
      <c r="DT105" s="38" t="s">
        <v>9</v>
      </c>
      <c r="DU105" s="38">
        <f>IF(DT105="M",0,IF(DT105="I",2,IF(DT105="B",4,IF(DT105="E",5))))</f>
        <v>4</v>
      </c>
      <c r="DV105" s="38" t="s">
        <v>7</v>
      </c>
      <c r="DW105" s="38">
        <f>IF(DV105="M",0,IF(DV105="I",2,IF(DV105="B",4,IF(DV105="E",5))))</f>
        <v>0</v>
      </c>
      <c r="DX105" s="38" t="s">
        <v>7</v>
      </c>
      <c r="DY105" s="38">
        <f>IF(DX105="M",0,IF(DX105="I",2,IF(DX105="B",4,IF(DX105="E",5))))</f>
        <v>0</v>
      </c>
      <c r="DZ105" s="38" t="s">
        <v>9</v>
      </c>
      <c r="EA105" s="38">
        <f>IF(DZ105="M",0,IF(DZ105="I",2,IF(DZ105="B",4,IF(DZ105="E",5))))</f>
        <v>4</v>
      </c>
      <c r="EB105" s="38" t="s">
        <v>10</v>
      </c>
      <c r="EC105" s="38">
        <f>IF(EB105="M",0,IF(EB105="I",2,IF(EB105="B",4,IF(EB105="E",5))))</f>
        <v>5</v>
      </c>
      <c r="ED105" s="38" t="s">
        <v>9</v>
      </c>
      <c r="EE105" s="38">
        <f>IF(ED105="M",0,IF(ED105="I",2,IF(ED105="B",4,IF(ED105="E",5))))</f>
        <v>4</v>
      </c>
      <c r="EF105" s="38" t="s">
        <v>9</v>
      </c>
      <c r="EG105" s="38">
        <f>IF(EF105="M",0,IF(EF105="I",2,IF(EF105="B",4,IF(EF105="E",5))))</f>
        <v>4</v>
      </c>
      <c r="EH105" s="38" t="s">
        <v>9</v>
      </c>
      <c r="EI105" s="38">
        <f>IF(EH105="M",0,IF(EH105="I",2,IF(EH105="B",4,IF(EH105="E",5))))</f>
        <v>4</v>
      </c>
      <c r="EJ105" s="38" t="s">
        <v>7</v>
      </c>
      <c r="EK105" s="38">
        <f>IF(EJ105="M",0,IF(EJ105="I",2,IF(EJ105="B",4,IF(EJ105="E",5))))</f>
        <v>0</v>
      </c>
      <c r="EL105" s="38" t="s">
        <v>8</v>
      </c>
      <c r="EM105" s="38">
        <f>IF(EL105="M",0,IF(EL105="I",2,IF(EL105="B",4,IF(EL105="E",5))))</f>
        <v>2</v>
      </c>
      <c r="EN105" s="38" t="s">
        <v>7</v>
      </c>
      <c r="EO105" s="38">
        <f>IF(EN105="M",0,IF(EN105="I",2,IF(EN105="B",4,IF(EN105="E",5))))</f>
        <v>0</v>
      </c>
      <c r="EP105" s="38" t="s">
        <v>7</v>
      </c>
      <c r="EQ105" s="38">
        <f>IF(EP105="M",0,IF(EP105="I",2,IF(EP105="B",4,IF(EP105="E",5))))</f>
        <v>0</v>
      </c>
      <c r="ER105" s="98">
        <f>+SUM(F105:EQ105)</f>
        <v>231</v>
      </c>
      <c r="ES105" s="52">
        <f>+ER105/$EV$1</f>
        <v>0.6507042253521127</v>
      </c>
      <c r="ET105" s="38" t="str">
        <f>IF(ES105&gt;60%,"Autonome","Non Autonome")</f>
        <v>Autonome</v>
      </c>
      <c r="EU105" s="5"/>
    </row>
    <row r="106" spans="1:151" ht="15.75" thickBot="1" x14ac:dyDescent="0.3">
      <c r="A106" s="35" t="s">
        <v>30</v>
      </c>
      <c r="B106" s="35" t="s">
        <v>31</v>
      </c>
      <c r="C106" s="35" t="s">
        <v>32</v>
      </c>
      <c r="D106" s="96">
        <v>43313</v>
      </c>
      <c r="E106" s="35" t="s">
        <v>33</v>
      </c>
      <c r="F106" s="38" t="s">
        <v>8</v>
      </c>
      <c r="G106" s="38">
        <f>IF(F106="M",0,IF(F106="I",2,IF(F106="B",4,IF(F106="E",5))))</f>
        <v>2</v>
      </c>
      <c r="H106" s="38" t="s">
        <v>9</v>
      </c>
      <c r="I106" s="38">
        <f>IF(H106="M",0,IF(H106="I",2,IF(H106="B",4,IF(H106="E",5))))</f>
        <v>4</v>
      </c>
      <c r="J106" s="38" t="s">
        <v>8</v>
      </c>
      <c r="K106" s="38">
        <f>IF(J106="M",0,IF(J106="I",2,IF(J106="B",4,IF(J106="E",5))))</f>
        <v>2</v>
      </c>
      <c r="L106" s="38" t="s">
        <v>9</v>
      </c>
      <c r="M106" s="38">
        <f>IF(L106="M",0,IF(L106="I",2,IF(L106="B",4,IF(L106="E",5))))</f>
        <v>4</v>
      </c>
      <c r="N106" s="38" t="s">
        <v>9</v>
      </c>
      <c r="O106" s="38">
        <f>IF(N106="M",0,IF(N106="I",2,IF(N106="B",4,IF(N106="E",5))))</f>
        <v>4</v>
      </c>
      <c r="P106" s="38" t="s">
        <v>9</v>
      </c>
      <c r="Q106" s="38">
        <f>IF(P106="M",0,IF(P106="I",2,IF(P106="B",4,IF(P106="E",5))))</f>
        <v>4</v>
      </c>
      <c r="R106" s="38" t="s">
        <v>9</v>
      </c>
      <c r="S106" s="38">
        <f>IF(R106="M",0,IF(R106="I",2,IF(R106="B",4,IF(R106="E",5))))</f>
        <v>4</v>
      </c>
      <c r="T106" s="38" t="s">
        <v>7</v>
      </c>
      <c r="U106" s="38">
        <f>IF(T106="M",0,IF(T106="I",2,IF(T106="B",4,IF(T106="E",5))))</f>
        <v>0</v>
      </c>
      <c r="V106" s="38" t="s">
        <v>8</v>
      </c>
      <c r="W106" s="38">
        <f>IF(V106="M",0,IF(V106="I",2,IF(V106="B",4,IF(V106="E",5))))</f>
        <v>2</v>
      </c>
      <c r="X106" s="38" t="s">
        <v>9</v>
      </c>
      <c r="Y106" s="38">
        <f>IF(X106="M",0,IF(X106="I",2,IF(X106="B",4,IF(X106="E",5))))</f>
        <v>4</v>
      </c>
      <c r="Z106" s="38" t="s">
        <v>8</v>
      </c>
      <c r="AA106" s="38">
        <f>IF(Z106="M",0,IF(Z106="I",2,IF(Z106="B",4,IF(Z106="E",5))))</f>
        <v>2</v>
      </c>
      <c r="AB106" s="38" t="s">
        <v>7</v>
      </c>
      <c r="AC106" s="38">
        <f>IF(AB106="M",0,IF(AB106="I",2,IF(AB106="B",4,IF(AB106="E",5))))</f>
        <v>0</v>
      </c>
      <c r="AD106" s="38" t="s">
        <v>9</v>
      </c>
      <c r="AE106" s="38">
        <f>IF(AD106="M",0,IF(AD106="I",2,IF(AD106="B",4,IF(AD106="E",5))))</f>
        <v>4</v>
      </c>
      <c r="AF106" s="38" t="s">
        <v>9</v>
      </c>
      <c r="AG106" s="38">
        <f>IF(AF106="M",0,IF(AF106="I",2,IF(AF106="B",4,IF(AF106="E",5))))</f>
        <v>4</v>
      </c>
      <c r="AH106" s="38" t="s">
        <v>9</v>
      </c>
      <c r="AI106" s="38">
        <f>IF(AH106="M",0,IF(AH106="I",2,IF(AH106="B",4,IF(AH106="E",5))))</f>
        <v>4</v>
      </c>
      <c r="AJ106" s="38" t="s">
        <v>9</v>
      </c>
      <c r="AK106" s="38">
        <f>IF(AJ106="M",0,IF(AJ106="I",2,IF(AJ106="B",4,IF(AJ106="E",5))))</f>
        <v>4</v>
      </c>
      <c r="AL106" s="38" t="s">
        <v>7</v>
      </c>
      <c r="AM106" s="38">
        <f>IF(AL106="M",0,IF(AL106="I",2,IF(AL106="B",4,IF(AL106="E",5))))</f>
        <v>0</v>
      </c>
      <c r="AN106" s="38" t="s">
        <v>9</v>
      </c>
      <c r="AO106" s="38">
        <f>IF(AN106="M",0,IF(AN106="I",2,IF(AN106="B",4,IF(AN106="E",5))))</f>
        <v>4</v>
      </c>
      <c r="AP106" s="38" t="s">
        <v>8</v>
      </c>
      <c r="AQ106" s="38">
        <f>IF(AP106="M",0,IF(AP106="I",2,IF(AP106="B",4,IF(AP106="E",5))))</f>
        <v>2</v>
      </c>
      <c r="AR106" s="38" t="s">
        <v>7</v>
      </c>
      <c r="AS106" s="38">
        <f>IF(AR106="M",0,IF(AR106="I",2,IF(AR106="B",4,IF(AR106="E",5))))</f>
        <v>0</v>
      </c>
      <c r="AT106" s="38" t="s">
        <v>8</v>
      </c>
      <c r="AU106" s="38">
        <f>IF(AT106="M",0,IF(AT106="I",2,IF(AT106="B",4,IF(AT106="E",5))))</f>
        <v>2</v>
      </c>
      <c r="AV106" s="38" t="s">
        <v>9</v>
      </c>
      <c r="AW106" s="38">
        <f>IF(AV106="M",0,IF(AV106="I",2,IF(AV106="B",4,IF(AV106="E",5))))</f>
        <v>4</v>
      </c>
      <c r="AX106" s="38" t="s">
        <v>8</v>
      </c>
      <c r="AY106" s="38">
        <f>IF(AX106="M",0,IF(AX106="I",2,IF(AX106="B",4,IF(AX106="E",5))))</f>
        <v>2</v>
      </c>
      <c r="AZ106" s="38" t="s">
        <v>9</v>
      </c>
      <c r="BA106" s="38">
        <f>IF(AZ106="M",0,IF(AZ106="I",2,IF(AZ106="B",4,IF(AZ106="E",5))))</f>
        <v>4</v>
      </c>
      <c r="BB106" s="38" t="s">
        <v>9</v>
      </c>
      <c r="BC106" s="38">
        <f>IF(BB106="M",0,IF(BB106="I",2,IF(BB106="B",4,IF(BB106="E",5))))</f>
        <v>4</v>
      </c>
      <c r="BD106" s="38" t="s">
        <v>9</v>
      </c>
      <c r="BE106" s="38">
        <f>IF(BD106="M",0,IF(BD106="I",2,IF(BD106="B",4,IF(BD106="E",5))))</f>
        <v>4</v>
      </c>
      <c r="BF106" s="38" t="s">
        <v>8</v>
      </c>
      <c r="BG106" s="38">
        <f>IF(BF106="M",0,IF(BF106="I",2,IF(BF106="B",4,IF(BF106="E",5))))</f>
        <v>2</v>
      </c>
      <c r="BH106" s="38" t="s">
        <v>8</v>
      </c>
      <c r="BI106" s="38">
        <f>IF(BH106="M",0,IF(BH106="I",2,IF(BH106="B",4,IF(BH106="E",5))))</f>
        <v>2</v>
      </c>
      <c r="BJ106" s="38" t="s">
        <v>9</v>
      </c>
      <c r="BK106" s="38">
        <f>IF(BJ106="M",0,IF(BJ106="I",2,IF(BJ106="B",4,IF(BJ106="E",5))))</f>
        <v>4</v>
      </c>
      <c r="BL106" s="38" t="s">
        <v>9</v>
      </c>
      <c r="BM106" s="38">
        <f>IF(BL106="M",0,IF(BL106="I",2,IF(BL106="B",4,IF(BL106="E",5))))</f>
        <v>4</v>
      </c>
      <c r="BN106" s="38" t="s">
        <v>9</v>
      </c>
      <c r="BO106" s="38">
        <f>IF(BN106="M",0,IF(BN106="I",2,IF(BN106="B",4,IF(BN106="E",5))))</f>
        <v>4</v>
      </c>
      <c r="BP106" s="38" t="s">
        <v>9</v>
      </c>
      <c r="BQ106" s="38">
        <f>IF(BP106="M",0,IF(BP106="I",2,IF(BP106="B",4,IF(BP106="E",5))))</f>
        <v>4</v>
      </c>
      <c r="BR106" s="38" t="s">
        <v>9</v>
      </c>
      <c r="BS106" s="38">
        <f>IF(BR106="M",0,IF(BR106="I",2,IF(BR106="B",4,IF(BR106="E",5))))</f>
        <v>4</v>
      </c>
      <c r="BT106" s="38" t="s">
        <v>9</v>
      </c>
      <c r="BU106" s="38">
        <f>IF(BT106="M",0,IF(BT106="I",2,IF(BT106="B",4,IF(BT106="E",5))))</f>
        <v>4</v>
      </c>
      <c r="BV106" s="38" t="s">
        <v>8</v>
      </c>
      <c r="BW106" s="38">
        <f>IF(BV106="M",0,IF(BV106="I",2,IF(BV106="B",4,IF(BV106="E",5))))</f>
        <v>2</v>
      </c>
      <c r="BX106" s="38" t="s">
        <v>9</v>
      </c>
      <c r="BY106" s="38">
        <f>IF(BX106="M",0,IF(BX106="I",2,IF(BX106="B",4,IF(BX106="E",5))))</f>
        <v>4</v>
      </c>
      <c r="BZ106" s="38" t="s">
        <v>9</v>
      </c>
      <c r="CA106" s="38">
        <f>IF(BZ106="M",0,IF(BZ106="I",2,IF(BZ106="B",4,IF(BZ106="E",5))))</f>
        <v>4</v>
      </c>
      <c r="CB106" s="38" t="s">
        <v>9</v>
      </c>
      <c r="CC106" s="38">
        <f>IF(CB106="M",0,IF(CB106="I",2,IF(CB106="B",4,IF(CB106="E",5))))</f>
        <v>4</v>
      </c>
      <c r="CD106" s="38" t="s">
        <v>9</v>
      </c>
      <c r="CE106" s="38">
        <f>IF(CD106="M",0,IF(CD106="I",2,IF(CD106="B",4,IF(CD106="E",5))))</f>
        <v>4</v>
      </c>
      <c r="CF106" s="38" t="s">
        <v>9</v>
      </c>
      <c r="CG106" s="38">
        <f>IF(CF106="M",0,IF(CF106="I",2,IF(CF106="B",4,IF(CF106="E",5))))</f>
        <v>4</v>
      </c>
      <c r="CH106" s="38" t="s">
        <v>9</v>
      </c>
      <c r="CI106" s="38">
        <f>IF(CH106="M",0,IF(CH106="I",2,IF(CH106="B",4,IF(CH106="E",5))))</f>
        <v>4</v>
      </c>
      <c r="CJ106" s="38" t="s">
        <v>7</v>
      </c>
      <c r="CK106" s="38">
        <f>IF(CJ106="M",0,IF(CJ106="I",2,IF(CJ106="B",4,IF(CJ106="E",5))))</f>
        <v>0</v>
      </c>
      <c r="CL106" s="38" t="s">
        <v>9</v>
      </c>
      <c r="CM106" s="38">
        <f>IF(CL106="M",0,IF(CL106="I",2,IF(CL106="B",4,IF(CL106="E",5))))</f>
        <v>4</v>
      </c>
      <c r="CN106" s="38" t="s">
        <v>8</v>
      </c>
      <c r="CO106" s="38">
        <f>IF(CN106="M",0,IF(CN106="I",2,IF(CN106="B",4,IF(CN106="E",5))))</f>
        <v>2</v>
      </c>
      <c r="CP106" s="38" t="s">
        <v>7</v>
      </c>
      <c r="CQ106" s="38">
        <f>IF(CP106="M",0,IF(CP106="I",2,IF(CP106="B",4,IF(CP106="E",5))))</f>
        <v>0</v>
      </c>
      <c r="CR106" s="38" t="s">
        <v>8</v>
      </c>
      <c r="CS106" s="38">
        <f>IF(CR106="M",0,IF(CR106="I",2,IF(CR106="B",4,IF(CR106="E",5))))</f>
        <v>2</v>
      </c>
      <c r="CT106" s="38" t="s">
        <v>8</v>
      </c>
      <c r="CU106" s="38">
        <f>IF(CT106="M",0,IF(CT106="I",2,IF(CT106="B",4,IF(CT106="E",5))))</f>
        <v>2</v>
      </c>
      <c r="CV106" s="38" t="s">
        <v>8</v>
      </c>
      <c r="CW106" s="38">
        <f>IF(CV106="M",0,IF(CV106="I",2,IF(CV106="B",4,IF(CV106="E",5))))</f>
        <v>2</v>
      </c>
      <c r="CX106" s="38" t="s">
        <v>9</v>
      </c>
      <c r="CY106" s="38">
        <f>IF(CX106="M",0,IF(CX106="I",2,IF(CX106="B",4,IF(CX106="E",5))))</f>
        <v>4</v>
      </c>
      <c r="CZ106" s="38" t="s">
        <v>8</v>
      </c>
      <c r="DA106" s="38">
        <f>IF(CZ106="M",0,IF(CZ106="I",2,IF(CZ106="B",4,IF(CZ106="E",5))))</f>
        <v>2</v>
      </c>
      <c r="DB106" s="38" t="s">
        <v>8</v>
      </c>
      <c r="DC106" s="38">
        <f>IF(DB106="M",0,IF(DB106="I",2,IF(DB106="B",4,IF(DB106="E",5))))</f>
        <v>2</v>
      </c>
      <c r="DD106" s="38" t="s">
        <v>7</v>
      </c>
      <c r="DE106" s="38">
        <f>IF(DD106="M",0,IF(DD106="I",2,IF(DD106="B",4,IF(DD106="E",5))))</f>
        <v>0</v>
      </c>
      <c r="DF106" s="38" t="s">
        <v>8</v>
      </c>
      <c r="DG106" s="38">
        <f>IF(DF106="M",0,IF(DF106="I",2,IF(DF106="B",4,IF(DF106="E",5))))</f>
        <v>2</v>
      </c>
      <c r="DH106" s="38" t="s">
        <v>9</v>
      </c>
      <c r="DI106" s="38">
        <f>IF(DH106="M",0,IF(DH106="I",2,IF(DH106="B",4,IF(DH106="E",5))))</f>
        <v>4</v>
      </c>
      <c r="DJ106" s="38" t="s">
        <v>9</v>
      </c>
      <c r="DK106" s="38">
        <f>IF(DJ106="M",0,IF(DJ106="I",2,IF(DJ106="B",4,IF(DJ106="E",5))))</f>
        <v>4</v>
      </c>
      <c r="DL106" s="38" t="s">
        <v>9</v>
      </c>
      <c r="DM106" s="38">
        <f>IF(DL106="M",0,IF(DL106="I",2,IF(DL106="B",4,IF(DL106="E",5))))</f>
        <v>4</v>
      </c>
      <c r="DN106" s="38" t="s">
        <v>9</v>
      </c>
      <c r="DO106" s="38">
        <f>IF(DN106="M",0,IF(DN106="I",2,IF(DN106="B",4,IF(DN106="E",5))))</f>
        <v>4</v>
      </c>
      <c r="DP106" s="38" t="s">
        <v>7</v>
      </c>
      <c r="DQ106" s="38">
        <f>IF(DP106="M",0,IF(DP106="I",2,IF(DP106="B",4,IF(DP106="E",5))))</f>
        <v>0</v>
      </c>
      <c r="DR106" s="38" t="s">
        <v>8</v>
      </c>
      <c r="DS106" s="38">
        <f>IF(DR106="M",0,IF(DR106="I",2,IF(DR106="B",4,IF(DR106="E",5))))</f>
        <v>2</v>
      </c>
      <c r="DT106" s="38" t="s">
        <v>8</v>
      </c>
      <c r="DU106" s="38">
        <f>IF(DT106="M",0,IF(DT106="I",2,IF(DT106="B",4,IF(DT106="E",5))))</f>
        <v>2</v>
      </c>
      <c r="DV106" s="38" t="s">
        <v>7</v>
      </c>
      <c r="DW106" s="38">
        <f>IF(DV106="M",0,IF(DV106="I",2,IF(DV106="B",4,IF(DV106="E",5))))</f>
        <v>0</v>
      </c>
      <c r="DX106" s="38" t="s">
        <v>7</v>
      </c>
      <c r="DY106" s="38">
        <f>IF(DX106="M",0,IF(DX106="I",2,IF(DX106="B",4,IF(DX106="E",5))))</f>
        <v>0</v>
      </c>
      <c r="DZ106" s="38" t="s">
        <v>9</v>
      </c>
      <c r="EA106" s="38">
        <f>IF(DZ106="M",0,IF(DZ106="I",2,IF(DZ106="B",4,IF(DZ106="E",5))))</f>
        <v>4</v>
      </c>
      <c r="EB106" s="38" t="s">
        <v>10</v>
      </c>
      <c r="EC106" s="38">
        <f>IF(EB106="M",0,IF(EB106="I",2,IF(EB106="B",4,IF(EB106="E",5))))</f>
        <v>5</v>
      </c>
      <c r="ED106" s="38" t="s">
        <v>8</v>
      </c>
      <c r="EE106" s="38">
        <f>IF(ED106="M",0,IF(ED106="I",2,IF(ED106="B",4,IF(ED106="E",5))))</f>
        <v>2</v>
      </c>
      <c r="EF106" s="38" t="s">
        <v>9</v>
      </c>
      <c r="EG106" s="38">
        <f>IF(EF106="M",0,IF(EF106="I",2,IF(EF106="B",4,IF(EF106="E",5))))</f>
        <v>4</v>
      </c>
      <c r="EH106" s="38" t="s">
        <v>9</v>
      </c>
      <c r="EI106" s="38">
        <f>IF(EH106="M",0,IF(EH106="I",2,IF(EH106="B",4,IF(EH106="E",5))))</f>
        <v>4</v>
      </c>
      <c r="EJ106" s="38" t="s">
        <v>7</v>
      </c>
      <c r="EK106" s="38">
        <f>IF(EJ106="M",0,IF(EJ106="I",2,IF(EJ106="B",4,IF(EJ106="E",5))))</f>
        <v>0</v>
      </c>
      <c r="EL106" s="38" t="s">
        <v>8</v>
      </c>
      <c r="EM106" s="38">
        <f>IF(EL106="M",0,IF(EL106="I",2,IF(EL106="B",4,IF(EL106="E",5))))</f>
        <v>2</v>
      </c>
      <c r="EN106" s="38" t="s">
        <v>7</v>
      </c>
      <c r="EO106" s="38">
        <f>IF(EN106="M",0,IF(EN106="I",2,IF(EN106="B",4,IF(EN106="E",5))))</f>
        <v>0</v>
      </c>
      <c r="EP106" s="38" t="s">
        <v>7</v>
      </c>
      <c r="EQ106" s="38">
        <f>IF(EP106="M",0,IF(EP106="I",2,IF(EP106="B",4,IF(EP106="E",5))))</f>
        <v>0</v>
      </c>
      <c r="ER106" s="98">
        <f>+SUM(F106:EQ106)</f>
        <v>191</v>
      </c>
      <c r="ES106" s="52">
        <f>+ER106/$EV$1</f>
        <v>0.53802816901408446</v>
      </c>
      <c r="ET106" s="38" t="str">
        <f>IF(ES106&gt;60%,"Autonome","Non Autonome")</f>
        <v>Non Autonome</v>
      </c>
      <c r="EU106" s="5"/>
    </row>
    <row r="107" spans="1:151" ht="15.75" thickBot="1" x14ac:dyDescent="0.3">
      <c r="A107" s="35" t="s">
        <v>30</v>
      </c>
      <c r="B107" s="35" t="s">
        <v>111</v>
      </c>
      <c r="C107" s="35" t="s">
        <v>32</v>
      </c>
      <c r="D107" s="96">
        <v>43313</v>
      </c>
      <c r="E107" s="35" t="s">
        <v>33</v>
      </c>
      <c r="F107" s="38" t="s">
        <v>9</v>
      </c>
      <c r="G107" s="38">
        <f>IF(F107="M",0,IF(F107="I",2,IF(F107="B",4,IF(F107="E",5))))</f>
        <v>4</v>
      </c>
      <c r="H107" s="38" t="s">
        <v>9</v>
      </c>
      <c r="I107" s="38">
        <f>IF(H107="M",0,IF(H107="I",2,IF(H107="B",4,IF(H107="E",5))))</f>
        <v>4</v>
      </c>
      <c r="J107" s="38" t="s">
        <v>8</v>
      </c>
      <c r="K107" s="38">
        <f>IF(J107="M",0,IF(J107="I",2,IF(J107="B",4,IF(J107="E",5))))</f>
        <v>2</v>
      </c>
      <c r="L107" s="38" t="s">
        <v>9</v>
      </c>
      <c r="M107" s="38">
        <f>IF(L107="M",0,IF(L107="I",2,IF(L107="B",4,IF(L107="E",5))))</f>
        <v>4</v>
      </c>
      <c r="N107" s="38" t="s">
        <v>9</v>
      </c>
      <c r="O107" s="38">
        <f>IF(N107="M",0,IF(N107="I",2,IF(N107="B",4,IF(N107="E",5))))</f>
        <v>4</v>
      </c>
      <c r="P107" s="38" t="s">
        <v>9</v>
      </c>
      <c r="Q107" s="38">
        <f>IF(P107="M",0,IF(P107="I",2,IF(P107="B",4,IF(P107="E",5))))</f>
        <v>4</v>
      </c>
      <c r="R107" s="38" t="s">
        <v>9</v>
      </c>
      <c r="S107" s="38">
        <f>IF(R107="M",0,IF(R107="I",2,IF(R107="B",4,IF(R107="E",5))))</f>
        <v>4</v>
      </c>
      <c r="T107" s="38" t="s">
        <v>9</v>
      </c>
      <c r="U107" s="38">
        <f>IF(T107="M",0,IF(T107="I",2,IF(T107="B",4,IF(T107="E",5))))</f>
        <v>4</v>
      </c>
      <c r="V107" s="38" t="s">
        <v>9</v>
      </c>
      <c r="W107" s="38">
        <f>IF(V107="M",0,IF(V107="I",2,IF(V107="B",4,IF(V107="E",5))))</f>
        <v>4</v>
      </c>
      <c r="X107" s="38" t="s">
        <v>9</v>
      </c>
      <c r="Y107" s="38">
        <f>IF(X107="M",0,IF(X107="I",2,IF(X107="B",4,IF(X107="E",5))))</f>
        <v>4</v>
      </c>
      <c r="Z107" s="38" t="s">
        <v>9</v>
      </c>
      <c r="AA107" s="38">
        <f>IF(Z107="M",0,IF(Z107="I",2,IF(Z107="B",4,IF(Z107="E",5))))</f>
        <v>4</v>
      </c>
      <c r="AB107" s="38" t="s">
        <v>7</v>
      </c>
      <c r="AC107" s="38">
        <f>IF(AB107="M",0,IF(AB107="I",2,IF(AB107="B",4,IF(AB107="E",5))))</f>
        <v>0</v>
      </c>
      <c r="AD107" s="38" t="s">
        <v>9</v>
      </c>
      <c r="AE107" s="38">
        <f>IF(AD107="M",0,IF(AD107="I",2,IF(AD107="B",4,IF(AD107="E",5))))</f>
        <v>4</v>
      </c>
      <c r="AF107" s="38" t="s">
        <v>9</v>
      </c>
      <c r="AG107" s="38">
        <f>IF(AF107="M",0,IF(AF107="I",2,IF(AF107="B",4,IF(AF107="E",5))))</f>
        <v>4</v>
      </c>
      <c r="AH107" s="38" t="s">
        <v>9</v>
      </c>
      <c r="AI107" s="38">
        <f>IF(AH107="M",0,IF(AH107="I",2,IF(AH107="B",4,IF(AH107="E",5))))</f>
        <v>4</v>
      </c>
      <c r="AJ107" s="38" t="s">
        <v>9</v>
      </c>
      <c r="AK107" s="38">
        <f>IF(AJ107="M",0,IF(AJ107="I",2,IF(AJ107="B",4,IF(AJ107="E",5))))</f>
        <v>4</v>
      </c>
      <c r="AL107" s="38" t="s">
        <v>8</v>
      </c>
      <c r="AM107" s="38">
        <f>IF(AL107="M",0,IF(AL107="I",2,IF(AL107="B",4,IF(AL107="E",5))))</f>
        <v>2</v>
      </c>
      <c r="AN107" s="38" t="s">
        <v>9</v>
      </c>
      <c r="AO107" s="38">
        <f>IF(AN107="M",0,IF(AN107="I",2,IF(AN107="B",4,IF(AN107="E",5))))</f>
        <v>4</v>
      </c>
      <c r="AP107" s="38" t="s">
        <v>9</v>
      </c>
      <c r="AQ107" s="38">
        <f>IF(AP107="M",0,IF(AP107="I",2,IF(AP107="B",4,IF(AP107="E",5))))</f>
        <v>4</v>
      </c>
      <c r="AR107" s="38" t="s">
        <v>9</v>
      </c>
      <c r="AS107" s="38">
        <f>IF(AR107="M",0,IF(AR107="I",2,IF(AR107="B",4,IF(AR107="E",5))))</f>
        <v>4</v>
      </c>
      <c r="AT107" s="38" t="s">
        <v>9</v>
      </c>
      <c r="AU107" s="38">
        <f>IF(AT107="M",0,IF(AT107="I",2,IF(AT107="B",4,IF(AT107="E",5))))</f>
        <v>4</v>
      </c>
      <c r="AV107" s="38" t="s">
        <v>9</v>
      </c>
      <c r="AW107" s="38">
        <f>IF(AV107="M",0,IF(AV107="I",2,IF(AV107="B",4,IF(AV107="E",5))))</f>
        <v>4</v>
      </c>
      <c r="AX107" s="38" t="s">
        <v>8</v>
      </c>
      <c r="AY107" s="38">
        <f>IF(AX107="M",0,IF(AX107="I",2,IF(AX107="B",4,IF(AX107="E",5))))</f>
        <v>2</v>
      </c>
      <c r="AZ107" s="38" t="s">
        <v>9</v>
      </c>
      <c r="BA107" s="38">
        <f>IF(AZ107="M",0,IF(AZ107="I",2,IF(AZ107="B",4,IF(AZ107="E",5))))</f>
        <v>4</v>
      </c>
      <c r="BB107" s="38" t="s">
        <v>9</v>
      </c>
      <c r="BC107" s="38">
        <f>IF(BB107="M",0,IF(BB107="I",2,IF(BB107="B",4,IF(BB107="E",5))))</f>
        <v>4</v>
      </c>
      <c r="BD107" s="38" t="s">
        <v>9</v>
      </c>
      <c r="BE107" s="38">
        <f>IF(BD107="M",0,IF(BD107="I",2,IF(BD107="B",4,IF(BD107="E",5))))</f>
        <v>4</v>
      </c>
      <c r="BF107" s="38" t="s">
        <v>8</v>
      </c>
      <c r="BG107" s="38">
        <f>IF(BF107="M",0,IF(BF107="I",2,IF(BF107="B",4,IF(BF107="E",5))))</f>
        <v>2</v>
      </c>
      <c r="BH107" s="38" t="s">
        <v>9</v>
      </c>
      <c r="BI107" s="38">
        <f>IF(BH107="M",0,IF(BH107="I",2,IF(BH107="B",4,IF(BH107="E",5))))</f>
        <v>4</v>
      </c>
      <c r="BJ107" s="38" t="s">
        <v>9</v>
      </c>
      <c r="BK107" s="38">
        <f>IF(BJ107="M",0,IF(BJ107="I",2,IF(BJ107="B",4,IF(BJ107="E",5))))</f>
        <v>4</v>
      </c>
      <c r="BL107" s="38" t="s">
        <v>9</v>
      </c>
      <c r="BM107" s="38">
        <f>IF(BL107="M",0,IF(BL107="I",2,IF(BL107="B",4,IF(BL107="E",5))))</f>
        <v>4</v>
      </c>
      <c r="BN107" s="38" t="s">
        <v>9</v>
      </c>
      <c r="BO107" s="38">
        <f>IF(BN107="M",0,IF(BN107="I",2,IF(BN107="B",4,IF(BN107="E",5))))</f>
        <v>4</v>
      </c>
      <c r="BP107" s="38" t="s">
        <v>9</v>
      </c>
      <c r="BQ107" s="38">
        <f>IF(BP107="M",0,IF(BP107="I",2,IF(BP107="B",4,IF(BP107="E",5))))</f>
        <v>4</v>
      </c>
      <c r="BR107" s="38" t="s">
        <v>9</v>
      </c>
      <c r="BS107" s="38">
        <f>IF(BR107="M",0,IF(BR107="I",2,IF(BR107="B",4,IF(BR107="E",5))))</f>
        <v>4</v>
      </c>
      <c r="BT107" s="38" t="s">
        <v>9</v>
      </c>
      <c r="BU107" s="38">
        <f>IF(BT107="M",0,IF(BT107="I",2,IF(BT107="B",4,IF(BT107="E",5))))</f>
        <v>4</v>
      </c>
      <c r="BV107" s="38" t="s">
        <v>9</v>
      </c>
      <c r="BW107" s="38">
        <f>IF(BV107="M",0,IF(BV107="I",2,IF(BV107="B",4,IF(BV107="E",5))))</f>
        <v>4</v>
      </c>
      <c r="BX107" s="38" t="s">
        <v>9</v>
      </c>
      <c r="BY107" s="38">
        <f>IF(BX107="M",0,IF(BX107="I",2,IF(BX107="B",4,IF(BX107="E",5))))</f>
        <v>4</v>
      </c>
      <c r="BZ107" s="38" t="s">
        <v>9</v>
      </c>
      <c r="CA107" s="38">
        <f>IF(BZ107="M",0,IF(BZ107="I",2,IF(BZ107="B",4,IF(BZ107="E",5))))</f>
        <v>4</v>
      </c>
      <c r="CB107" s="38" t="s">
        <v>9</v>
      </c>
      <c r="CC107" s="38">
        <f>IF(CB107="M",0,IF(CB107="I",2,IF(CB107="B",4,IF(CB107="E",5))))</f>
        <v>4</v>
      </c>
      <c r="CD107" s="38" t="s">
        <v>9</v>
      </c>
      <c r="CE107" s="38">
        <f>IF(CD107="M",0,IF(CD107="I",2,IF(CD107="B",4,IF(CD107="E",5))))</f>
        <v>4</v>
      </c>
      <c r="CF107" s="38" t="s">
        <v>9</v>
      </c>
      <c r="CG107" s="38">
        <f>IF(CF107="M",0,IF(CF107="I",2,IF(CF107="B",4,IF(CF107="E",5))))</f>
        <v>4</v>
      </c>
      <c r="CH107" s="38" t="s">
        <v>9</v>
      </c>
      <c r="CI107" s="38">
        <f>IF(CH107="M",0,IF(CH107="I",2,IF(CH107="B",4,IF(CH107="E",5))))</f>
        <v>4</v>
      </c>
      <c r="CJ107" s="38" t="s">
        <v>7</v>
      </c>
      <c r="CK107" s="38">
        <f>IF(CJ107="M",0,IF(CJ107="I",2,IF(CJ107="B",4,IF(CJ107="E",5))))</f>
        <v>0</v>
      </c>
      <c r="CL107" s="38" t="s">
        <v>9</v>
      </c>
      <c r="CM107" s="38">
        <f>IF(CL107="M",0,IF(CL107="I",2,IF(CL107="B",4,IF(CL107="E",5))))</f>
        <v>4</v>
      </c>
      <c r="CN107" s="38" t="s">
        <v>9</v>
      </c>
      <c r="CO107" s="38">
        <f>IF(CN107="M",0,IF(CN107="I",2,IF(CN107="B",4,IF(CN107="E",5))))</f>
        <v>4</v>
      </c>
      <c r="CP107" s="38" t="s">
        <v>9</v>
      </c>
      <c r="CQ107" s="38">
        <f>IF(CP107="M",0,IF(CP107="I",2,IF(CP107="B",4,IF(CP107="E",5))))</f>
        <v>4</v>
      </c>
      <c r="CR107" s="38" t="s">
        <v>9</v>
      </c>
      <c r="CS107" s="38">
        <f>IF(CR107="M",0,IF(CR107="I",2,IF(CR107="B",4,IF(CR107="E",5))))</f>
        <v>4</v>
      </c>
      <c r="CT107" s="38" t="s">
        <v>9</v>
      </c>
      <c r="CU107" s="38">
        <f>IF(CT107="M",0,IF(CT107="I",2,IF(CT107="B",4,IF(CT107="E",5))))</f>
        <v>4</v>
      </c>
      <c r="CV107" s="38" t="s">
        <v>9</v>
      </c>
      <c r="CW107" s="38">
        <f>IF(CV107="M",0,IF(CV107="I",2,IF(CV107="B",4,IF(CV107="E",5))))</f>
        <v>4</v>
      </c>
      <c r="CX107" s="38" t="s">
        <v>9</v>
      </c>
      <c r="CY107" s="38">
        <f>IF(CX107="M",0,IF(CX107="I",2,IF(CX107="B",4,IF(CX107="E",5))))</f>
        <v>4</v>
      </c>
      <c r="CZ107" s="38" t="s">
        <v>9</v>
      </c>
      <c r="DA107" s="38">
        <f>IF(CZ107="M",0,IF(CZ107="I",2,IF(CZ107="B",4,IF(CZ107="E",5))))</f>
        <v>4</v>
      </c>
      <c r="DB107" s="38" t="s">
        <v>9</v>
      </c>
      <c r="DC107" s="38">
        <f>IF(DB107="M",0,IF(DB107="I",2,IF(DB107="B",4,IF(DB107="E",5))))</f>
        <v>4</v>
      </c>
      <c r="DD107" s="38" t="s">
        <v>9</v>
      </c>
      <c r="DE107" s="38">
        <f>IF(DD107="M",0,IF(DD107="I",2,IF(DD107="B",4,IF(DD107="E",5))))</f>
        <v>4</v>
      </c>
      <c r="DF107" s="38" t="s">
        <v>8</v>
      </c>
      <c r="DG107" s="38">
        <f>IF(DF107="M",0,IF(DF107="I",2,IF(DF107="B",4,IF(DF107="E",5))))</f>
        <v>2</v>
      </c>
      <c r="DH107" s="38" t="s">
        <v>9</v>
      </c>
      <c r="DI107" s="38">
        <f>IF(DH107="M",0,IF(DH107="I",2,IF(DH107="B",4,IF(DH107="E",5))))</f>
        <v>4</v>
      </c>
      <c r="DJ107" s="38" t="s">
        <v>9</v>
      </c>
      <c r="DK107" s="38">
        <f>IF(DJ107="M",0,IF(DJ107="I",2,IF(DJ107="B",4,IF(DJ107="E",5))))</f>
        <v>4</v>
      </c>
      <c r="DL107" s="38" t="s">
        <v>9</v>
      </c>
      <c r="DM107" s="38">
        <f>IF(DL107="M",0,IF(DL107="I",2,IF(DL107="B",4,IF(DL107="E",5))))</f>
        <v>4</v>
      </c>
      <c r="DN107" s="38" t="s">
        <v>9</v>
      </c>
      <c r="DO107" s="38">
        <f>IF(DN107="M",0,IF(DN107="I",2,IF(DN107="B",4,IF(DN107="E",5))))</f>
        <v>4</v>
      </c>
      <c r="DP107" s="38" t="s">
        <v>7</v>
      </c>
      <c r="DQ107" s="38">
        <f>IF(DP107="M",0,IF(DP107="I",2,IF(DP107="B",4,IF(DP107="E",5))))</f>
        <v>0</v>
      </c>
      <c r="DR107" s="38" t="s">
        <v>8</v>
      </c>
      <c r="DS107" s="38">
        <f>IF(DR107="M",0,IF(DR107="I",2,IF(DR107="B",4,IF(DR107="E",5))))</f>
        <v>2</v>
      </c>
      <c r="DT107" s="38" t="s">
        <v>8</v>
      </c>
      <c r="DU107" s="38">
        <f>IF(DT107="M",0,IF(DT107="I",2,IF(DT107="B",4,IF(DT107="E",5))))</f>
        <v>2</v>
      </c>
      <c r="DV107" s="38" t="s">
        <v>7</v>
      </c>
      <c r="DW107" s="38">
        <f>IF(DV107="M",0,IF(DV107="I",2,IF(DV107="B",4,IF(DV107="E",5))))</f>
        <v>0</v>
      </c>
      <c r="DX107" s="38" t="s">
        <v>9</v>
      </c>
      <c r="DY107" s="38">
        <f>IF(DX107="M",0,IF(DX107="I",2,IF(DX107="B",4,IF(DX107="E",5))))</f>
        <v>4</v>
      </c>
      <c r="DZ107" s="38" t="s">
        <v>9</v>
      </c>
      <c r="EA107" s="38">
        <f>IF(DZ107="M",0,IF(DZ107="I",2,IF(DZ107="B",4,IF(DZ107="E",5))))</f>
        <v>4</v>
      </c>
      <c r="EB107" s="38" t="s">
        <v>8</v>
      </c>
      <c r="EC107" s="38">
        <f>IF(EB107="M",0,IF(EB107="I",2,IF(EB107="B",4,IF(EB107="E",5))))</f>
        <v>2</v>
      </c>
      <c r="ED107" s="38" t="s">
        <v>9</v>
      </c>
      <c r="EE107" s="38">
        <f>IF(ED107="M",0,IF(ED107="I",2,IF(ED107="B",4,IF(ED107="E",5))))</f>
        <v>4</v>
      </c>
      <c r="EF107" s="38" t="s">
        <v>9</v>
      </c>
      <c r="EG107" s="38">
        <f>IF(EF107="M",0,IF(EF107="I",2,IF(EF107="B",4,IF(EF107="E",5))))</f>
        <v>4</v>
      </c>
      <c r="EH107" s="38" t="s">
        <v>9</v>
      </c>
      <c r="EI107" s="38">
        <f>IF(EH107="M",0,IF(EH107="I",2,IF(EH107="B",4,IF(EH107="E",5))))</f>
        <v>4</v>
      </c>
      <c r="EJ107" s="38" t="s">
        <v>7</v>
      </c>
      <c r="EK107" s="38">
        <f>IF(EJ107="M",0,IF(EJ107="I",2,IF(EJ107="B",4,IF(EJ107="E",5))))</f>
        <v>0</v>
      </c>
      <c r="EL107" s="38" t="s">
        <v>8</v>
      </c>
      <c r="EM107" s="38">
        <f>IF(EL107="M",0,IF(EL107="I",2,IF(EL107="B",4,IF(EL107="E",5))))</f>
        <v>2</v>
      </c>
      <c r="EN107" s="38" t="s">
        <v>7</v>
      </c>
      <c r="EO107" s="38">
        <f>IF(EN107="M",0,IF(EN107="I",2,IF(EN107="B",4,IF(EN107="E",5))))</f>
        <v>0</v>
      </c>
      <c r="EP107" s="38" t="s">
        <v>7</v>
      </c>
      <c r="EQ107" s="38">
        <f>IF(EP107="M",0,IF(EP107="I",2,IF(EP107="B",4,IF(EP107="E",5))))</f>
        <v>0</v>
      </c>
      <c r="ER107" s="98">
        <f>+SUM(F107:EQ107)</f>
        <v>238</v>
      </c>
      <c r="ES107" s="52">
        <f>+ER107/$EV$1</f>
        <v>0.6704225352112676</v>
      </c>
      <c r="ET107" s="38" t="str">
        <f>IF(ES107&gt;60%,"Autonome","Non Autonome")</f>
        <v>Autonome</v>
      </c>
      <c r="EU107" s="5"/>
    </row>
    <row r="108" spans="1:151" ht="15.75" thickBot="1" x14ac:dyDescent="0.3">
      <c r="A108" s="35" t="s">
        <v>30</v>
      </c>
      <c r="B108" s="35" t="s">
        <v>65</v>
      </c>
      <c r="C108" s="35" t="s">
        <v>246</v>
      </c>
      <c r="D108" s="96">
        <v>43313</v>
      </c>
      <c r="E108" s="35" t="s">
        <v>33</v>
      </c>
      <c r="F108" s="38" t="s">
        <v>9</v>
      </c>
      <c r="G108" s="38">
        <f>IF(F108="M",0,IF(F108="I",2,IF(F108="B",4,IF(F108="E",5))))</f>
        <v>4</v>
      </c>
      <c r="H108" s="38" t="s">
        <v>8</v>
      </c>
      <c r="I108" s="38">
        <f>IF(H108="M",0,IF(H108="I",2,IF(H108="B",4,IF(H108="E",5))))</f>
        <v>2</v>
      </c>
      <c r="J108" s="38" t="s">
        <v>9</v>
      </c>
      <c r="K108" s="38">
        <f>IF(J108="M",0,IF(J108="I",2,IF(J108="B",4,IF(J108="E",5))))</f>
        <v>4</v>
      </c>
      <c r="L108" s="38" t="s">
        <v>9</v>
      </c>
      <c r="M108" s="38">
        <f>IF(L108="M",0,IF(L108="I",2,IF(L108="B",4,IF(L108="E",5))))</f>
        <v>4</v>
      </c>
      <c r="N108" s="38" t="s">
        <v>9</v>
      </c>
      <c r="O108" s="38">
        <f>IF(N108="M",0,IF(N108="I",2,IF(N108="B",4,IF(N108="E",5))))</f>
        <v>4</v>
      </c>
      <c r="P108" s="38" t="s">
        <v>9</v>
      </c>
      <c r="Q108" s="38">
        <f>IF(P108="M",0,IF(P108="I",2,IF(P108="B",4,IF(P108="E",5))))</f>
        <v>4</v>
      </c>
      <c r="R108" s="38" t="s">
        <v>9</v>
      </c>
      <c r="S108" s="38">
        <f>IF(R108="M",0,IF(R108="I",2,IF(R108="B",4,IF(R108="E",5))))</f>
        <v>4</v>
      </c>
      <c r="T108" s="38" t="s">
        <v>9</v>
      </c>
      <c r="U108" s="38">
        <f>IF(T108="M",0,IF(T108="I",2,IF(T108="B",4,IF(T108="E",5))))</f>
        <v>4</v>
      </c>
      <c r="V108" s="38" t="s">
        <v>9</v>
      </c>
      <c r="W108" s="38">
        <f>IF(V108="M",0,IF(V108="I",2,IF(V108="B",4,IF(V108="E",5))))</f>
        <v>4</v>
      </c>
      <c r="X108" s="38" t="s">
        <v>9</v>
      </c>
      <c r="Y108" s="38">
        <f>IF(X108="M",0,IF(X108="I",2,IF(X108="B",4,IF(X108="E",5))))</f>
        <v>4</v>
      </c>
      <c r="Z108" s="38" t="s">
        <v>9</v>
      </c>
      <c r="AA108" s="38">
        <f>IF(Z108="M",0,IF(Z108="I",2,IF(Z108="B",4,IF(Z108="E",5))))</f>
        <v>4</v>
      </c>
      <c r="AB108" s="38" t="s">
        <v>7</v>
      </c>
      <c r="AC108" s="38">
        <f>IF(AB108="M",0,IF(AB108="I",2,IF(AB108="B",4,IF(AB108="E",5))))</f>
        <v>0</v>
      </c>
      <c r="AD108" s="38" t="s">
        <v>9</v>
      </c>
      <c r="AE108" s="38">
        <f>IF(AD108="M",0,IF(AD108="I",2,IF(AD108="B",4,IF(AD108="E",5))))</f>
        <v>4</v>
      </c>
      <c r="AF108" s="38" t="s">
        <v>9</v>
      </c>
      <c r="AG108" s="38">
        <f>IF(AF108="M",0,IF(AF108="I",2,IF(AF108="B",4,IF(AF108="E",5))))</f>
        <v>4</v>
      </c>
      <c r="AH108" s="38" t="s">
        <v>9</v>
      </c>
      <c r="AI108" s="38">
        <f>IF(AH108="M",0,IF(AH108="I",2,IF(AH108="B",4,IF(AH108="E",5))))</f>
        <v>4</v>
      </c>
      <c r="AJ108" s="38" t="s">
        <v>9</v>
      </c>
      <c r="AK108" s="38">
        <f>IF(AJ108="M",0,IF(AJ108="I",2,IF(AJ108="B",4,IF(AJ108="E",5))))</f>
        <v>4</v>
      </c>
      <c r="AL108" s="38" t="s">
        <v>8</v>
      </c>
      <c r="AM108" s="38">
        <f>IF(AL108="M",0,IF(AL108="I",2,IF(AL108="B",4,IF(AL108="E",5))))</f>
        <v>2</v>
      </c>
      <c r="AN108" s="38" t="s">
        <v>9</v>
      </c>
      <c r="AO108" s="38">
        <f>IF(AN108="M",0,IF(AN108="I",2,IF(AN108="B",4,IF(AN108="E",5))))</f>
        <v>4</v>
      </c>
      <c r="AP108" s="38" t="s">
        <v>9</v>
      </c>
      <c r="AQ108" s="38">
        <f>IF(AP108="M",0,IF(AP108="I",2,IF(AP108="B",4,IF(AP108="E",5))))</f>
        <v>4</v>
      </c>
      <c r="AR108" s="38" t="s">
        <v>9</v>
      </c>
      <c r="AS108" s="38">
        <f>IF(AR108="M",0,IF(AR108="I",2,IF(AR108="B",4,IF(AR108="E",5))))</f>
        <v>4</v>
      </c>
      <c r="AT108" s="38" t="s">
        <v>9</v>
      </c>
      <c r="AU108" s="38">
        <f>IF(AT108="M",0,IF(AT108="I",2,IF(AT108="B",4,IF(AT108="E",5))))</f>
        <v>4</v>
      </c>
      <c r="AV108" s="38" t="s">
        <v>9</v>
      </c>
      <c r="AW108" s="38">
        <f>IF(AV108="M",0,IF(AV108="I",2,IF(AV108="B",4,IF(AV108="E",5))))</f>
        <v>4</v>
      </c>
      <c r="AX108" s="38" t="s">
        <v>9</v>
      </c>
      <c r="AY108" s="38">
        <f>IF(AX108="M",0,IF(AX108="I",2,IF(AX108="B",4,IF(AX108="E",5))))</f>
        <v>4</v>
      </c>
      <c r="AZ108" s="38" t="s">
        <v>9</v>
      </c>
      <c r="BA108" s="38">
        <f>IF(AZ108="M",0,IF(AZ108="I",2,IF(AZ108="B",4,IF(AZ108="E",5))))</f>
        <v>4</v>
      </c>
      <c r="BB108" s="38" t="s">
        <v>9</v>
      </c>
      <c r="BC108" s="38">
        <f>IF(BB108="M",0,IF(BB108="I",2,IF(BB108="B",4,IF(BB108="E",5))))</f>
        <v>4</v>
      </c>
      <c r="BD108" s="38" t="s">
        <v>9</v>
      </c>
      <c r="BE108" s="38">
        <f>IF(BD108="M",0,IF(BD108="I",2,IF(BD108="B",4,IF(BD108="E",5))))</f>
        <v>4</v>
      </c>
      <c r="BF108" s="38" t="s">
        <v>9</v>
      </c>
      <c r="BG108" s="38">
        <f>IF(BF108="M",0,IF(BF108="I",2,IF(BF108="B",4,IF(BF108="E",5))))</f>
        <v>4</v>
      </c>
      <c r="BH108" s="38" t="s">
        <v>9</v>
      </c>
      <c r="BI108" s="38">
        <f>IF(BH108="M",0,IF(BH108="I",2,IF(BH108="B",4,IF(BH108="E",5))))</f>
        <v>4</v>
      </c>
      <c r="BJ108" s="38" t="s">
        <v>9</v>
      </c>
      <c r="BK108" s="38">
        <f>IF(BJ108="M",0,IF(BJ108="I",2,IF(BJ108="B",4,IF(BJ108="E",5))))</f>
        <v>4</v>
      </c>
      <c r="BL108" s="38" t="s">
        <v>9</v>
      </c>
      <c r="BM108" s="38">
        <f>IF(BL108="M",0,IF(BL108="I",2,IF(BL108="B",4,IF(BL108="E",5))))</f>
        <v>4</v>
      </c>
      <c r="BN108" s="38" t="s">
        <v>9</v>
      </c>
      <c r="BO108" s="38">
        <f>IF(BN108="M",0,IF(BN108="I",2,IF(BN108="B",4,IF(BN108="E",5))))</f>
        <v>4</v>
      </c>
      <c r="BP108" s="38" t="s">
        <v>9</v>
      </c>
      <c r="BQ108" s="38">
        <f>IF(BP108="M",0,IF(BP108="I",2,IF(BP108="B",4,IF(BP108="E",5))))</f>
        <v>4</v>
      </c>
      <c r="BR108" s="38" t="s">
        <v>9</v>
      </c>
      <c r="BS108" s="38">
        <f>IF(BR108="M",0,IF(BR108="I",2,IF(BR108="B",4,IF(BR108="E",5))))</f>
        <v>4</v>
      </c>
      <c r="BT108" s="38" t="s">
        <v>9</v>
      </c>
      <c r="BU108" s="38">
        <f>IF(BT108="M",0,IF(BT108="I",2,IF(BT108="B",4,IF(BT108="E",5))))</f>
        <v>4</v>
      </c>
      <c r="BV108" s="38" t="s">
        <v>9</v>
      </c>
      <c r="BW108" s="38">
        <f>IF(BV108="M",0,IF(BV108="I",2,IF(BV108="B",4,IF(BV108="E",5))))</f>
        <v>4</v>
      </c>
      <c r="BX108" s="38" t="s">
        <v>9</v>
      </c>
      <c r="BY108" s="38">
        <f>IF(BX108="M",0,IF(BX108="I",2,IF(BX108="B",4,IF(BX108="E",5))))</f>
        <v>4</v>
      </c>
      <c r="BZ108" s="38" t="s">
        <v>9</v>
      </c>
      <c r="CA108" s="38">
        <f>IF(BZ108="M",0,IF(BZ108="I",2,IF(BZ108="B",4,IF(BZ108="E",5))))</f>
        <v>4</v>
      </c>
      <c r="CB108" s="38" t="s">
        <v>9</v>
      </c>
      <c r="CC108" s="38">
        <f>IF(CB108="M",0,IF(CB108="I",2,IF(CB108="B",4,IF(CB108="E",5))))</f>
        <v>4</v>
      </c>
      <c r="CD108" s="38" t="s">
        <v>9</v>
      </c>
      <c r="CE108" s="38">
        <f>IF(CD108="M",0,IF(CD108="I",2,IF(CD108="B",4,IF(CD108="E",5))))</f>
        <v>4</v>
      </c>
      <c r="CF108" s="38" t="s">
        <v>9</v>
      </c>
      <c r="CG108" s="38">
        <f>IF(CF108="M",0,IF(CF108="I",2,IF(CF108="B",4,IF(CF108="E",5))))</f>
        <v>4</v>
      </c>
      <c r="CH108" s="38" t="s">
        <v>9</v>
      </c>
      <c r="CI108" s="38">
        <f>IF(CH108="M",0,IF(CH108="I",2,IF(CH108="B",4,IF(CH108="E",5))))</f>
        <v>4</v>
      </c>
      <c r="CJ108" s="38" t="s">
        <v>7</v>
      </c>
      <c r="CK108" s="38">
        <f>IF(CJ108="M",0,IF(CJ108="I",2,IF(CJ108="B",4,IF(CJ108="E",5))))</f>
        <v>0</v>
      </c>
      <c r="CL108" s="38" t="s">
        <v>9</v>
      </c>
      <c r="CM108" s="38">
        <f>IF(CL108="M",0,IF(CL108="I",2,IF(CL108="B",4,IF(CL108="E",5))))</f>
        <v>4</v>
      </c>
      <c r="CN108" s="38" t="s">
        <v>9</v>
      </c>
      <c r="CO108" s="38">
        <f>IF(CN108="M",0,IF(CN108="I",2,IF(CN108="B",4,IF(CN108="E",5))))</f>
        <v>4</v>
      </c>
      <c r="CP108" s="38" t="s">
        <v>9</v>
      </c>
      <c r="CQ108" s="38">
        <f>IF(CP108="M",0,IF(CP108="I",2,IF(CP108="B",4,IF(CP108="E",5))))</f>
        <v>4</v>
      </c>
      <c r="CR108" s="38" t="s">
        <v>9</v>
      </c>
      <c r="CS108" s="38">
        <f>IF(CR108="M",0,IF(CR108="I",2,IF(CR108="B",4,IF(CR108="E",5))))</f>
        <v>4</v>
      </c>
      <c r="CT108" s="38" t="s">
        <v>9</v>
      </c>
      <c r="CU108" s="38">
        <f>IF(CT108="M",0,IF(CT108="I",2,IF(CT108="B",4,IF(CT108="E",5))))</f>
        <v>4</v>
      </c>
      <c r="CV108" s="38" t="s">
        <v>9</v>
      </c>
      <c r="CW108" s="38">
        <f>IF(CV108="M",0,IF(CV108="I",2,IF(CV108="B",4,IF(CV108="E",5))))</f>
        <v>4</v>
      </c>
      <c r="CX108" s="38" t="s">
        <v>9</v>
      </c>
      <c r="CY108" s="38">
        <f>IF(CX108="M",0,IF(CX108="I",2,IF(CX108="B",4,IF(CX108="E",5))))</f>
        <v>4</v>
      </c>
      <c r="CZ108" s="38" t="s">
        <v>9</v>
      </c>
      <c r="DA108" s="38">
        <f>IF(CZ108="M",0,IF(CZ108="I",2,IF(CZ108="B",4,IF(CZ108="E",5))))</f>
        <v>4</v>
      </c>
      <c r="DB108" s="38" t="s">
        <v>9</v>
      </c>
      <c r="DC108" s="38">
        <f>IF(DB108="M",0,IF(DB108="I",2,IF(DB108="B",4,IF(DB108="E",5))))</f>
        <v>4</v>
      </c>
      <c r="DD108" s="38" t="s">
        <v>9</v>
      </c>
      <c r="DE108" s="38">
        <f>IF(DD108="M",0,IF(DD108="I",2,IF(DD108="B",4,IF(DD108="E",5))))</f>
        <v>4</v>
      </c>
      <c r="DF108" s="38" t="s">
        <v>9</v>
      </c>
      <c r="DG108" s="38">
        <f>IF(DF108="M",0,IF(DF108="I",2,IF(DF108="B",4,IF(DF108="E",5))))</f>
        <v>4</v>
      </c>
      <c r="DH108" s="38" t="s">
        <v>9</v>
      </c>
      <c r="DI108" s="38">
        <f>IF(DH108="M",0,IF(DH108="I",2,IF(DH108="B",4,IF(DH108="E",5))))</f>
        <v>4</v>
      </c>
      <c r="DJ108" s="38" t="s">
        <v>9</v>
      </c>
      <c r="DK108" s="38">
        <f>IF(DJ108="M",0,IF(DJ108="I",2,IF(DJ108="B",4,IF(DJ108="E",5))))</f>
        <v>4</v>
      </c>
      <c r="DL108" s="38" t="s">
        <v>9</v>
      </c>
      <c r="DM108" s="38">
        <f>IF(DL108="M",0,IF(DL108="I",2,IF(DL108="B",4,IF(DL108="E",5))))</f>
        <v>4</v>
      </c>
      <c r="DN108" s="38" t="s">
        <v>9</v>
      </c>
      <c r="DO108" s="38">
        <f>IF(DN108="M",0,IF(DN108="I",2,IF(DN108="B",4,IF(DN108="E",5))))</f>
        <v>4</v>
      </c>
      <c r="DP108" s="38" t="s">
        <v>7</v>
      </c>
      <c r="DQ108" s="38">
        <f>IF(DP108="M",0,IF(DP108="I",2,IF(DP108="B",4,IF(DP108="E",5))))</f>
        <v>0</v>
      </c>
      <c r="DR108" s="38" t="s">
        <v>10</v>
      </c>
      <c r="DS108" s="38">
        <f>IF(DR108="M",0,IF(DR108="I",2,IF(DR108="B",4,IF(DR108="E",5))))</f>
        <v>5</v>
      </c>
      <c r="DT108" s="38" t="s">
        <v>9</v>
      </c>
      <c r="DU108" s="38">
        <f>IF(DT108="M",0,IF(DT108="I",2,IF(DT108="B",4,IF(DT108="E",5))))</f>
        <v>4</v>
      </c>
      <c r="DV108" s="38" t="s">
        <v>7</v>
      </c>
      <c r="DW108" s="38">
        <f>IF(DV108="M",0,IF(DV108="I",2,IF(DV108="B",4,IF(DV108="E",5))))</f>
        <v>0</v>
      </c>
      <c r="DX108" s="38" t="s">
        <v>9</v>
      </c>
      <c r="DY108" s="38">
        <f>IF(DX108="M",0,IF(DX108="I",2,IF(DX108="B",4,IF(DX108="E",5))))</f>
        <v>4</v>
      </c>
      <c r="DZ108" s="38" t="s">
        <v>9</v>
      </c>
      <c r="EA108" s="38">
        <f>IF(DZ108="M",0,IF(DZ108="I",2,IF(DZ108="B",4,IF(DZ108="E",5))))</f>
        <v>4</v>
      </c>
      <c r="EB108" s="38" t="s">
        <v>10</v>
      </c>
      <c r="EC108" s="38">
        <f>IF(EB108="M",0,IF(EB108="I",2,IF(EB108="B",4,IF(EB108="E",5))))</f>
        <v>5</v>
      </c>
      <c r="ED108" s="38" t="s">
        <v>9</v>
      </c>
      <c r="EE108" s="38">
        <f>IF(ED108="M",0,IF(ED108="I",2,IF(ED108="B",4,IF(ED108="E",5))))</f>
        <v>4</v>
      </c>
      <c r="EF108" s="38" t="s">
        <v>9</v>
      </c>
      <c r="EG108" s="38">
        <f>IF(EF108="M",0,IF(EF108="I",2,IF(EF108="B",4,IF(EF108="E",5))))</f>
        <v>4</v>
      </c>
      <c r="EH108" s="38" t="s">
        <v>9</v>
      </c>
      <c r="EI108" s="38">
        <f>IF(EH108="M",0,IF(EH108="I",2,IF(EH108="B",4,IF(EH108="E",5))))</f>
        <v>4</v>
      </c>
      <c r="EJ108" s="38" t="s">
        <v>7</v>
      </c>
      <c r="EK108" s="38">
        <f>IF(EJ108="M",0,IF(EJ108="I",2,IF(EJ108="B",4,IF(EJ108="E",5))))</f>
        <v>0</v>
      </c>
      <c r="EL108" s="38" t="s">
        <v>7</v>
      </c>
      <c r="EM108" s="38">
        <f>IF(EL108="M",0,IF(EL108="I",2,IF(EL108="B",4,IF(EL108="E",5))))</f>
        <v>0</v>
      </c>
      <c r="EN108" s="38" t="s">
        <v>7</v>
      </c>
      <c r="EO108" s="38">
        <f>IF(EN108="M",0,IF(EN108="I",2,IF(EN108="B",4,IF(EN108="E",5))))</f>
        <v>0</v>
      </c>
      <c r="EP108" s="38" t="s">
        <v>7</v>
      </c>
      <c r="EQ108" s="38">
        <f>IF(EP108="M",0,IF(EP108="I",2,IF(EP108="B",4,IF(EP108="E",5))))</f>
        <v>0</v>
      </c>
      <c r="ER108" s="98">
        <f>+SUM(F108:EQ108)</f>
        <v>250</v>
      </c>
      <c r="ES108" s="52">
        <f>+ER108/$EV$1</f>
        <v>0.70422535211267601</v>
      </c>
      <c r="ET108" s="38" t="str">
        <f>IF(ES108&gt;60%,"Autonome","Non Autonome")</f>
        <v>Autonome</v>
      </c>
      <c r="EU108" s="5"/>
    </row>
    <row r="109" spans="1:151" ht="15.75" thickBot="1" x14ac:dyDescent="0.3">
      <c r="A109" s="35" t="s">
        <v>13</v>
      </c>
      <c r="B109" s="35" t="s">
        <v>70</v>
      </c>
      <c r="C109" s="35" t="s">
        <v>67</v>
      </c>
      <c r="D109" s="96">
        <v>43313</v>
      </c>
      <c r="E109" s="35" t="s">
        <v>91</v>
      </c>
      <c r="F109" s="38" t="s">
        <v>10</v>
      </c>
      <c r="G109" s="38">
        <f>IF(F109="M",0,IF(F109="I",2,IF(F109="B",4,IF(F109="E",5))))</f>
        <v>5</v>
      </c>
      <c r="H109" s="38" t="s">
        <v>10</v>
      </c>
      <c r="I109" s="38">
        <f>IF(H109="M",0,IF(H109="I",2,IF(H109="B",4,IF(H109="E",5))))</f>
        <v>5</v>
      </c>
      <c r="J109" s="38" t="s">
        <v>10</v>
      </c>
      <c r="K109" s="38">
        <f>IF(J109="M",0,IF(J109="I",2,IF(J109="B",4,IF(J109="E",5))))</f>
        <v>5</v>
      </c>
      <c r="L109" s="38" t="s">
        <v>10</v>
      </c>
      <c r="M109" s="38">
        <f>IF(L109="M",0,IF(L109="I",2,IF(L109="B",4,IF(L109="E",5))))</f>
        <v>5</v>
      </c>
      <c r="N109" s="38" t="s">
        <v>10</v>
      </c>
      <c r="O109" s="38">
        <f>IF(N109="M",0,IF(N109="I",2,IF(N109="B",4,IF(N109="E",5))))</f>
        <v>5</v>
      </c>
      <c r="P109" s="38" t="s">
        <v>9</v>
      </c>
      <c r="Q109" s="38">
        <f>IF(P109="M",0,IF(P109="I",2,IF(P109="B",4,IF(P109="E",5))))</f>
        <v>4</v>
      </c>
      <c r="R109" s="38" t="s">
        <v>9</v>
      </c>
      <c r="S109" s="38">
        <f>IF(R109="M",0,IF(R109="I",2,IF(R109="B",4,IF(R109="E",5))))</f>
        <v>4</v>
      </c>
      <c r="T109" s="38" t="s">
        <v>10</v>
      </c>
      <c r="U109" s="38">
        <f>IF(T109="M",0,IF(T109="I",2,IF(T109="B",4,IF(T109="E",5))))</f>
        <v>5</v>
      </c>
      <c r="V109" s="38" t="s">
        <v>10</v>
      </c>
      <c r="W109" s="38">
        <f>IF(V109="M",0,IF(V109="I",2,IF(V109="B",4,IF(V109="E",5))))</f>
        <v>5</v>
      </c>
      <c r="X109" s="38" t="s">
        <v>10</v>
      </c>
      <c r="Y109" s="38">
        <f>IF(X109="M",0,IF(X109="I",2,IF(X109="B",4,IF(X109="E",5))))</f>
        <v>5</v>
      </c>
      <c r="Z109" s="38" t="s">
        <v>9</v>
      </c>
      <c r="AA109" s="38">
        <f>IF(Z109="M",0,IF(Z109="I",2,IF(Z109="B",4,IF(Z109="E",5))))</f>
        <v>4</v>
      </c>
      <c r="AB109" s="38" t="s">
        <v>8</v>
      </c>
      <c r="AC109" s="38">
        <f>IF(AB109="M",0,IF(AB109="I",2,IF(AB109="B",4,IF(AB109="E",5))))</f>
        <v>2</v>
      </c>
      <c r="AD109" s="38" t="s">
        <v>9</v>
      </c>
      <c r="AE109" s="38">
        <f>IF(AD109="M",0,IF(AD109="I",2,IF(AD109="B",4,IF(AD109="E",5))))</f>
        <v>4</v>
      </c>
      <c r="AF109" s="38" t="s">
        <v>9</v>
      </c>
      <c r="AG109" s="38">
        <f>IF(AF109="M",0,IF(AF109="I",2,IF(AF109="B",4,IF(AF109="E",5))))</f>
        <v>4</v>
      </c>
      <c r="AH109" s="38" t="s">
        <v>9</v>
      </c>
      <c r="AI109" s="38">
        <f>IF(AH109="M",0,IF(AH109="I",2,IF(AH109="B",4,IF(AH109="E",5))))</f>
        <v>4</v>
      </c>
      <c r="AJ109" s="38" t="s">
        <v>9</v>
      </c>
      <c r="AK109" s="38">
        <f>IF(AJ109="M",0,IF(AJ109="I",2,IF(AJ109="B",4,IF(AJ109="E",5))))</f>
        <v>4</v>
      </c>
      <c r="AL109" s="38" t="s">
        <v>8</v>
      </c>
      <c r="AM109" s="38">
        <f>IF(AL109="M",0,IF(AL109="I",2,IF(AL109="B",4,IF(AL109="E",5))))</f>
        <v>2</v>
      </c>
      <c r="AN109" s="38" t="s">
        <v>9</v>
      </c>
      <c r="AO109" s="38">
        <f>IF(AN109="M",0,IF(AN109="I",2,IF(AN109="B",4,IF(AN109="E",5))))</f>
        <v>4</v>
      </c>
      <c r="AP109" s="38" t="s">
        <v>10</v>
      </c>
      <c r="AQ109" s="38">
        <f>IF(AP109="M",0,IF(AP109="I",2,IF(AP109="B",4,IF(AP109="E",5))))</f>
        <v>5</v>
      </c>
      <c r="AR109" s="38" t="s">
        <v>9</v>
      </c>
      <c r="AS109" s="38">
        <f>IF(AR109="M",0,IF(AR109="I",2,IF(AR109="B",4,IF(AR109="E",5))))</f>
        <v>4</v>
      </c>
      <c r="AT109" s="38" t="s">
        <v>10</v>
      </c>
      <c r="AU109" s="38">
        <f>IF(AT109="M",0,IF(AT109="I",2,IF(AT109="B",4,IF(AT109="E",5))))</f>
        <v>5</v>
      </c>
      <c r="AV109" s="38" t="s">
        <v>9</v>
      </c>
      <c r="AW109" s="38">
        <f>IF(AV109="M",0,IF(AV109="I",2,IF(AV109="B",4,IF(AV109="E",5))))</f>
        <v>4</v>
      </c>
      <c r="AX109" s="38" t="s">
        <v>9</v>
      </c>
      <c r="AY109" s="38">
        <f>IF(AX109="M",0,IF(AX109="I",2,IF(AX109="B",4,IF(AX109="E",5))))</f>
        <v>4</v>
      </c>
      <c r="AZ109" s="38" t="s">
        <v>10</v>
      </c>
      <c r="BA109" s="38">
        <f>IF(AZ109="M",0,IF(AZ109="I",2,IF(AZ109="B",4,IF(AZ109="E",5))))</f>
        <v>5</v>
      </c>
      <c r="BB109" s="38" t="s">
        <v>9</v>
      </c>
      <c r="BC109" s="38">
        <f>IF(BB109="M",0,IF(BB109="I",2,IF(BB109="B",4,IF(BB109="E",5))))</f>
        <v>4</v>
      </c>
      <c r="BD109" s="38" t="s">
        <v>9</v>
      </c>
      <c r="BE109" s="38">
        <f>IF(BD109="M",0,IF(BD109="I",2,IF(BD109="B",4,IF(BD109="E",5))))</f>
        <v>4</v>
      </c>
      <c r="BF109" s="38" t="s">
        <v>9</v>
      </c>
      <c r="BG109" s="38">
        <f>IF(BF109="M",0,IF(BF109="I",2,IF(BF109="B",4,IF(BF109="E",5))))</f>
        <v>4</v>
      </c>
      <c r="BH109" s="38" t="s">
        <v>10</v>
      </c>
      <c r="BI109" s="38">
        <f>IF(BH109="M",0,IF(BH109="I",2,IF(BH109="B",4,IF(BH109="E",5))))</f>
        <v>5</v>
      </c>
      <c r="BJ109" s="38" t="s">
        <v>8</v>
      </c>
      <c r="BK109" s="38">
        <f>IF(BJ109="M",0,IF(BJ109="I",2,IF(BJ109="B",4,IF(BJ109="E",5))))</f>
        <v>2</v>
      </c>
      <c r="BL109" s="38" t="s">
        <v>9</v>
      </c>
      <c r="BM109" s="38">
        <f>IF(BL109="M",0,IF(BL109="I",2,IF(BL109="B",4,IF(BL109="E",5))))</f>
        <v>4</v>
      </c>
      <c r="BN109" s="38" t="s">
        <v>9</v>
      </c>
      <c r="BO109" s="38">
        <f>IF(BN109="M",0,IF(BN109="I",2,IF(BN109="B",4,IF(BN109="E",5))))</f>
        <v>4</v>
      </c>
      <c r="BP109" s="38" t="s">
        <v>9</v>
      </c>
      <c r="BQ109" s="38">
        <f>IF(BP109="M",0,IF(BP109="I",2,IF(BP109="B",4,IF(BP109="E",5))))</f>
        <v>4</v>
      </c>
      <c r="BR109" s="38" t="s">
        <v>9</v>
      </c>
      <c r="BS109" s="38">
        <f>IF(BR109="M",0,IF(BR109="I",2,IF(BR109="B",4,IF(BR109="E",5))))</f>
        <v>4</v>
      </c>
      <c r="BT109" s="38" t="s">
        <v>10</v>
      </c>
      <c r="BU109" s="38">
        <f>IF(BT109="M",0,IF(BT109="I",2,IF(BT109="B",4,IF(BT109="E",5))))</f>
        <v>5</v>
      </c>
      <c r="BV109" s="38" t="s">
        <v>10</v>
      </c>
      <c r="BW109" s="38">
        <f>IF(BV109="M",0,IF(BV109="I",2,IF(BV109="B",4,IF(BV109="E",5))))</f>
        <v>5</v>
      </c>
      <c r="BX109" s="38" t="s">
        <v>9</v>
      </c>
      <c r="BY109" s="38">
        <f>IF(BX109="M",0,IF(BX109="I",2,IF(BX109="B",4,IF(BX109="E",5))))</f>
        <v>4</v>
      </c>
      <c r="BZ109" s="38" t="s">
        <v>9</v>
      </c>
      <c r="CA109" s="38">
        <f>IF(BZ109="M",0,IF(BZ109="I",2,IF(BZ109="B",4,IF(BZ109="E",5))))</f>
        <v>4</v>
      </c>
      <c r="CB109" s="38" t="s">
        <v>9</v>
      </c>
      <c r="CC109" s="38">
        <f>IF(CB109="M",0,IF(CB109="I",2,IF(CB109="B",4,IF(CB109="E",5))))</f>
        <v>4</v>
      </c>
      <c r="CD109" s="38" t="s">
        <v>8</v>
      </c>
      <c r="CE109" s="38">
        <f>IF(CD109="M",0,IF(CD109="I",2,IF(CD109="B",4,IF(CD109="E",5))))</f>
        <v>2</v>
      </c>
      <c r="CF109" s="38" t="s">
        <v>9</v>
      </c>
      <c r="CG109" s="38">
        <f>IF(CF109="M",0,IF(CF109="I",2,IF(CF109="B",4,IF(CF109="E",5))))</f>
        <v>4</v>
      </c>
      <c r="CH109" s="38" t="s">
        <v>9</v>
      </c>
      <c r="CI109" s="38">
        <f>IF(CH109="M",0,IF(CH109="I",2,IF(CH109="B",4,IF(CH109="E",5))))</f>
        <v>4</v>
      </c>
      <c r="CJ109" s="38" t="s">
        <v>10</v>
      </c>
      <c r="CK109" s="38">
        <f>IF(CJ109="M",0,IF(CJ109="I",2,IF(CJ109="B",4,IF(CJ109="E",5))))</f>
        <v>5</v>
      </c>
      <c r="CL109" s="38" t="s">
        <v>9</v>
      </c>
      <c r="CM109" s="38">
        <f>IF(CL109="M",0,IF(CL109="I",2,IF(CL109="B",4,IF(CL109="E",5))))</f>
        <v>4</v>
      </c>
      <c r="CN109" s="38" t="s">
        <v>9</v>
      </c>
      <c r="CO109" s="38">
        <f>IF(CN109="M",0,IF(CN109="I",2,IF(CN109="B",4,IF(CN109="E",5))))</f>
        <v>4</v>
      </c>
      <c r="CP109" s="38" t="s">
        <v>9</v>
      </c>
      <c r="CQ109" s="38">
        <f>IF(CP109="M",0,IF(CP109="I",2,IF(CP109="B",4,IF(CP109="E",5))))</f>
        <v>4</v>
      </c>
      <c r="CR109" s="38" t="s">
        <v>9</v>
      </c>
      <c r="CS109" s="38">
        <f>IF(CR109="M",0,IF(CR109="I",2,IF(CR109="B",4,IF(CR109="E",5))))</f>
        <v>4</v>
      </c>
      <c r="CT109" s="38" t="s">
        <v>10</v>
      </c>
      <c r="CU109" s="38">
        <f>IF(CT109="M",0,IF(CT109="I",2,IF(CT109="B",4,IF(CT109="E",5))))</f>
        <v>5</v>
      </c>
      <c r="CV109" s="38" t="s">
        <v>9</v>
      </c>
      <c r="CW109" s="38">
        <f>IF(CV109="M",0,IF(CV109="I",2,IF(CV109="B",4,IF(CV109="E",5))))</f>
        <v>4</v>
      </c>
      <c r="CX109" s="38" t="s">
        <v>9</v>
      </c>
      <c r="CY109" s="38">
        <f>IF(CX109="M",0,IF(CX109="I",2,IF(CX109="B",4,IF(CX109="E",5))))</f>
        <v>4</v>
      </c>
      <c r="CZ109" s="38" t="s">
        <v>9</v>
      </c>
      <c r="DA109" s="38">
        <f>IF(CZ109="M",0,IF(CZ109="I",2,IF(CZ109="B",4,IF(CZ109="E",5))))</f>
        <v>4</v>
      </c>
      <c r="DB109" s="38" t="s">
        <v>10</v>
      </c>
      <c r="DC109" s="38">
        <f>IF(DB109="M",0,IF(DB109="I",2,IF(DB109="B",4,IF(DB109="E",5))))</f>
        <v>5</v>
      </c>
      <c r="DD109" s="38" t="s">
        <v>10</v>
      </c>
      <c r="DE109" s="38">
        <f>IF(DD109="M",0,IF(DD109="I",2,IF(DD109="B",4,IF(DD109="E",5))))</f>
        <v>5</v>
      </c>
      <c r="DF109" s="38" t="s">
        <v>10</v>
      </c>
      <c r="DG109" s="38">
        <f>IF(DF109="M",0,IF(DF109="I",2,IF(DF109="B",4,IF(DF109="E",5))))</f>
        <v>5</v>
      </c>
      <c r="DH109" s="38" t="s">
        <v>9</v>
      </c>
      <c r="DI109" s="38">
        <f>IF(DH109="M",0,IF(DH109="I",2,IF(DH109="B",4,IF(DH109="E",5))))</f>
        <v>4</v>
      </c>
      <c r="DJ109" s="38" t="s">
        <v>9</v>
      </c>
      <c r="DK109" s="38">
        <f>IF(DJ109="M",0,IF(DJ109="I",2,IF(DJ109="B",4,IF(DJ109="E",5))))</f>
        <v>4</v>
      </c>
      <c r="DL109" s="38" t="s">
        <v>9</v>
      </c>
      <c r="DM109" s="38">
        <f>IF(DL109="M",0,IF(DL109="I",2,IF(DL109="B",4,IF(DL109="E",5))))</f>
        <v>4</v>
      </c>
      <c r="DN109" s="38" t="s">
        <v>9</v>
      </c>
      <c r="DO109" s="38">
        <f>IF(DN109="M",0,IF(DN109="I",2,IF(DN109="B",4,IF(DN109="E",5))))</f>
        <v>4</v>
      </c>
      <c r="DP109" s="38" t="s">
        <v>9</v>
      </c>
      <c r="DQ109" s="38">
        <f>IF(DP109="M",0,IF(DP109="I",2,IF(DP109="B",4,IF(DP109="E",5))))</f>
        <v>4</v>
      </c>
      <c r="DR109" s="38" t="s">
        <v>9</v>
      </c>
      <c r="DS109" s="38">
        <f>IF(DR109="M",0,IF(DR109="I",2,IF(DR109="B",4,IF(DR109="E",5))))</f>
        <v>4</v>
      </c>
      <c r="DT109" s="38" t="s">
        <v>10</v>
      </c>
      <c r="DU109" s="38">
        <f>IF(DT109="M",0,IF(DT109="I",2,IF(DT109="B",4,IF(DT109="E",5))))</f>
        <v>5</v>
      </c>
      <c r="DV109" s="38" t="s">
        <v>8</v>
      </c>
      <c r="DW109" s="38">
        <f>IF(DV109="M",0,IF(DV109="I",2,IF(DV109="B",4,IF(DV109="E",5))))</f>
        <v>2</v>
      </c>
      <c r="DX109" s="38" t="s">
        <v>9</v>
      </c>
      <c r="DY109" s="38">
        <f>IF(DX109="M",0,IF(DX109="I",2,IF(DX109="B",4,IF(DX109="E",5))))</f>
        <v>4</v>
      </c>
      <c r="DZ109" s="38" t="s">
        <v>9</v>
      </c>
      <c r="EA109" s="38">
        <f>IF(DZ109="M",0,IF(DZ109="I",2,IF(DZ109="B",4,IF(DZ109="E",5))))</f>
        <v>4</v>
      </c>
      <c r="EB109" s="38" t="s">
        <v>8</v>
      </c>
      <c r="EC109" s="38">
        <f>IF(EB109="M",0,IF(EB109="I",2,IF(EB109="B",4,IF(EB109="E",5))))</f>
        <v>2</v>
      </c>
      <c r="ED109" s="38" t="s">
        <v>9</v>
      </c>
      <c r="EE109" s="38">
        <f>IF(ED109="M",0,IF(ED109="I",2,IF(ED109="B",4,IF(ED109="E",5))))</f>
        <v>4</v>
      </c>
      <c r="EF109" s="38" t="s">
        <v>9</v>
      </c>
      <c r="EG109" s="38">
        <f>IF(EF109="M",0,IF(EF109="I",2,IF(EF109="B",4,IF(EF109="E",5))))</f>
        <v>4</v>
      </c>
      <c r="EH109" s="38" t="s">
        <v>9</v>
      </c>
      <c r="EI109" s="38">
        <f>IF(EH109="M",0,IF(EH109="I",2,IF(EH109="B",4,IF(EH109="E",5))))</f>
        <v>4</v>
      </c>
      <c r="EJ109" s="38" t="s">
        <v>9</v>
      </c>
      <c r="EK109" s="38">
        <f>IF(EJ109="M",0,IF(EJ109="I",2,IF(EJ109="B",4,IF(EJ109="E",5))))</f>
        <v>4</v>
      </c>
      <c r="EL109" s="38" t="s">
        <v>9</v>
      </c>
      <c r="EM109" s="38">
        <f>IF(EL109="M",0,IF(EL109="I",2,IF(EL109="B",4,IF(EL109="E",5))))</f>
        <v>4</v>
      </c>
      <c r="EN109" s="38" t="s">
        <v>8</v>
      </c>
      <c r="EO109" s="38">
        <f>IF(EN109="M",0,IF(EN109="I",2,IF(EN109="B",4,IF(EN109="E",5))))</f>
        <v>2</v>
      </c>
      <c r="EP109" s="38" t="s">
        <v>9</v>
      </c>
      <c r="EQ109" s="38">
        <f>IF(EP109="M",0,IF(EP109="I",2,IF(EP109="B",4,IF(EP109="E",5))))</f>
        <v>4</v>
      </c>
      <c r="ER109" s="98">
        <f>+SUM(F109:EQ109)</f>
        <v>290</v>
      </c>
      <c r="ES109" s="52">
        <f>+ER109/$EV$1</f>
        <v>0.81690140845070425</v>
      </c>
      <c r="ET109" s="38" t="str">
        <f>IF(ES109&gt;60%,"Autonome","Non Autonome")</f>
        <v>Autonome</v>
      </c>
      <c r="EU109" s="5"/>
    </row>
    <row r="110" spans="1:151" ht="15.75" thickBot="1" x14ac:dyDescent="0.3">
      <c r="A110" s="35" t="s">
        <v>13</v>
      </c>
      <c r="B110" s="35" t="s">
        <v>44</v>
      </c>
      <c r="C110" s="35" t="s">
        <v>67</v>
      </c>
      <c r="D110" s="96">
        <v>43313</v>
      </c>
      <c r="E110" s="35" t="s">
        <v>91</v>
      </c>
      <c r="F110" s="38" t="s">
        <v>10</v>
      </c>
      <c r="G110" s="38">
        <f>IF(F110="M",0,IF(F110="I",2,IF(F110="B",4,IF(F110="E",5))))</f>
        <v>5</v>
      </c>
      <c r="H110" s="38" t="s">
        <v>9</v>
      </c>
      <c r="I110" s="38">
        <f>IF(H110="M",0,IF(H110="I",2,IF(H110="B",4,IF(H110="E",5))))</f>
        <v>4</v>
      </c>
      <c r="J110" s="38" t="s">
        <v>9</v>
      </c>
      <c r="K110" s="38">
        <f>IF(J110="M",0,IF(J110="I",2,IF(J110="B",4,IF(J110="E",5))))</f>
        <v>4</v>
      </c>
      <c r="L110" s="38" t="s">
        <v>9</v>
      </c>
      <c r="M110" s="38">
        <f>IF(L110="M",0,IF(L110="I",2,IF(L110="B",4,IF(L110="E",5))))</f>
        <v>4</v>
      </c>
      <c r="N110" s="38" t="s">
        <v>9</v>
      </c>
      <c r="O110" s="38">
        <f>IF(N110="M",0,IF(N110="I",2,IF(N110="B",4,IF(N110="E",5))))</f>
        <v>4</v>
      </c>
      <c r="P110" s="38" t="s">
        <v>9</v>
      </c>
      <c r="Q110" s="38">
        <f>IF(P110="M",0,IF(P110="I",2,IF(P110="B",4,IF(P110="E",5))))</f>
        <v>4</v>
      </c>
      <c r="R110" s="38" t="s">
        <v>9</v>
      </c>
      <c r="S110" s="38">
        <f>IF(R110="M",0,IF(R110="I",2,IF(R110="B",4,IF(R110="E",5))))</f>
        <v>4</v>
      </c>
      <c r="T110" s="38" t="s">
        <v>9</v>
      </c>
      <c r="U110" s="38">
        <f>IF(T110="M",0,IF(T110="I",2,IF(T110="B",4,IF(T110="E",5))))</f>
        <v>4</v>
      </c>
      <c r="V110" s="38" t="s">
        <v>9</v>
      </c>
      <c r="W110" s="38">
        <f>IF(V110="M",0,IF(V110="I",2,IF(V110="B",4,IF(V110="E",5))))</f>
        <v>4</v>
      </c>
      <c r="X110" s="38" t="s">
        <v>9</v>
      </c>
      <c r="Y110" s="38">
        <f>IF(X110="M",0,IF(X110="I",2,IF(X110="B",4,IF(X110="E",5))))</f>
        <v>4</v>
      </c>
      <c r="Z110" s="38" t="s">
        <v>9</v>
      </c>
      <c r="AA110" s="38">
        <f>IF(Z110="M",0,IF(Z110="I",2,IF(Z110="B",4,IF(Z110="E",5))))</f>
        <v>4</v>
      </c>
      <c r="AB110" s="38" t="s">
        <v>8</v>
      </c>
      <c r="AC110" s="38">
        <f>IF(AB110="M",0,IF(AB110="I",2,IF(AB110="B",4,IF(AB110="E",5))))</f>
        <v>2</v>
      </c>
      <c r="AD110" s="38" t="s">
        <v>9</v>
      </c>
      <c r="AE110" s="38">
        <f>IF(AD110="M",0,IF(AD110="I",2,IF(AD110="B",4,IF(AD110="E",5))))</f>
        <v>4</v>
      </c>
      <c r="AF110" s="38" t="s">
        <v>9</v>
      </c>
      <c r="AG110" s="38">
        <f>IF(AF110="M",0,IF(AF110="I",2,IF(AF110="B",4,IF(AF110="E",5))))</f>
        <v>4</v>
      </c>
      <c r="AH110" s="38" t="s">
        <v>9</v>
      </c>
      <c r="AI110" s="38">
        <f>IF(AH110="M",0,IF(AH110="I",2,IF(AH110="B",4,IF(AH110="E",5))))</f>
        <v>4</v>
      </c>
      <c r="AJ110" s="38" t="s">
        <v>9</v>
      </c>
      <c r="AK110" s="38">
        <f>IF(AJ110="M",0,IF(AJ110="I",2,IF(AJ110="B",4,IF(AJ110="E",5))))</f>
        <v>4</v>
      </c>
      <c r="AL110" s="38" t="s">
        <v>9</v>
      </c>
      <c r="AM110" s="38">
        <f>IF(AL110="M",0,IF(AL110="I",2,IF(AL110="B",4,IF(AL110="E",5))))</f>
        <v>4</v>
      </c>
      <c r="AN110" s="38" t="s">
        <v>9</v>
      </c>
      <c r="AO110" s="38">
        <f>IF(AN110="M",0,IF(AN110="I",2,IF(AN110="B",4,IF(AN110="E",5))))</f>
        <v>4</v>
      </c>
      <c r="AP110" s="38" t="s">
        <v>9</v>
      </c>
      <c r="AQ110" s="38">
        <f>IF(AP110="M",0,IF(AP110="I",2,IF(AP110="B",4,IF(AP110="E",5))))</f>
        <v>4</v>
      </c>
      <c r="AR110" s="38" t="s">
        <v>10</v>
      </c>
      <c r="AS110" s="38">
        <f>IF(AR110="M",0,IF(AR110="I",2,IF(AR110="B",4,IF(AR110="E",5))))</f>
        <v>5</v>
      </c>
      <c r="AT110" s="38" t="s">
        <v>9</v>
      </c>
      <c r="AU110" s="38">
        <f>IF(AT110="M",0,IF(AT110="I",2,IF(AT110="B",4,IF(AT110="E",5))))</f>
        <v>4</v>
      </c>
      <c r="AV110" s="38" t="s">
        <v>10</v>
      </c>
      <c r="AW110" s="38">
        <f>IF(AV110="M",0,IF(AV110="I",2,IF(AV110="B",4,IF(AV110="E",5))))</f>
        <v>5</v>
      </c>
      <c r="AX110" s="38" t="s">
        <v>9</v>
      </c>
      <c r="AY110" s="38">
        <f>IF(AX110="M",0,IF(AX110="I",2,IF(AX110="B",4,IF(AX110="E",5))))</f>
        <v>4</v>
      </c>
      <c r="AZ110" s="38" t="s">
        <v>9</v>
      </c>
      <c r="BA110" s="38">
        <f>IF(AZ110="M",0,IF(AZ110="I",2,IF(AZ110="B",4,IF(AZ110="E",5))))</f>
        <v>4</v>
      </c>
      <c r="BB110" s="38" t="s">
        <v>9</v>
      </c>
      <c r="BC110" s="38">
        <f>IF(BB110="M",0,IF(BB110="I",2,IF(BB110="B",4,IF(BB110="E",5))))</f>
        <v>4</v>
      </c>
      <c r="BD110" s="38" t="s">
        <v>9</v>
      </c>
      <c r="BE110" s="38">
        <f>IF(BD110="M",0,IF(BD110="I",2,IF(BD110="B",4,IF(BD110="E",5))))</f>
        <v>4</v>
      </c>
      <c r="BF110" s="38" t="s">
        <v>9</v>
      </c>
      <c r="BG110" s="38">
        <f>IF(BF110="M",0,IF(BF110="I",2,IF(BF110="B",4,IF(BF110="E",5))))</f>
        <v>4</v>
      </c>
      <c r="BH110" s="38" t="s">
        <v>8</v>
      </c>
      <c r="BI110" s="38">
        <f>IF(BH110="M",0,IF(BH110="I",2,IF(BH110="B",4,IF(BH110="E",5))))</f>
        <v>2</v>
      </c>
      <c r="BJ110" s="38" t="s">
        <v>10</v>
      </c>
      <c r="BK110" s="38">
        <f>IF(BJ110="M",0,IF(BJ110="I",2,IF(BJ110="B",4,IF(BJ110="E",5))))</f>
        <v>5</v>
      </c>
      <c r="BL110" s="38" t="s">
        <v>8</v>
      </c>
      <c r="BM110" s="38">
        <f>IF(BL110="M",0,IF(BL110="I",2,IF(BL110="B",4,IF(BL110="E",5))))</f>
        <v>2</v>
      </c>
      <c r="BN110" s="38" t="s">
        <v>9</v>
      </c>
      <c r="BO110" s="38">
        <f>IF(BN110="M",0,IF(BN110="I",2,IF(BN110="B",4,IF(BN110="E",5))))</f>
        <v>4</v>
      </c>
      <c r="BP110" s="38" t="s">
        <v>9</v>
      </c>
      <c r="BQ110" s="38">
        <f>IF(BP110="M",0,IF(BP110="I",2,IF(BP110="B",4,IF(BP110="E",5))))</f>
        <v>4</v>
      </c>
      <c r="BR110" s="38" t="s">
        <v>9</v>
      </c>
      <c r="BS110" s="38">
        <f>IF(BR110="M",0,IF(BR110="I",2,IF(BR110="B",4,IF(BR110="E",5))))</f>
        <v>4</v>
      </c>
      <c r="BT110" s="38" t="s">
        <v>10</v>
      </c>
      <c r="BU110" s="38">
        <f>IF(BT110="M",0,IF(BT110="I",2,IF(BT110="B",4,IF(BT110="E",5))))</f>
        <v>5</v>
      </c>
      <c r="BV110" s="38" t="s">
        <v>10</v>
      </c>
      <c r="BW110" s="38">
        <f>IF(BV110="M",0,IF(BV110="I",2,IF(BV110="B",4,IF(BV110="E",5))))</f>
        <v>5</v>
      </c>
      <c r="BX110" s="38" t="s">
        <v>9</v>
      </c>
      <c r="BY110" s="38">
        <f>IF(BX110="M",0,IF(BX110="I",2,IF(BX110="B",4,IF(BX110="E",5))))</f>
        <v>4</v>
      </c>
      <c r="BZ110" s="38" t="s">
        <v>9</v>
      </c>
      <c r="CA110" s="38">
        <f>IF(BZ110="M",0,IF(BZ110="I",2,IF(BZ110="B",4,IF(BZ110="E",5))))</f>
        <v>4</v>
      </c>
      <c r="CB110" s="38" t="s">
        <v>9</v>
      </c>
      <c r="CC110" s="38">
        <f>IF(CB110="M",0,IF(CB110="I",2,IF(CB110="B",4,IF(CB110="E",5))))</f>
        <v>4</v>
      </c>
      <c r="CD110" s="38" t="s">
        <v>9</v>
      </c>
      <c r="CE110" s="38">
        <f>IF(CD110="M",0,IF(CD110="I",2,IF(CD110="B",4,IF(CD110="E",5))))</f>
        <v>4</v>
      </c>
      <c r="CF110" s="38" t="s">
        <v>9</v>
      </c>
      <c r="CG110" s="38">
        <f>IF(CF110="M",0,IF(CF110="I",2,IF(CF110="B",4,IF(CF110="E",5))))</f>
        <v>4</v>
      </c>
      <c r="CH110" s="38" t="s">
        <v>9</v>
      </c>
      <c r="CI110" s="38">
        <f>IF(CH110="M",0,IF(CH110="I",2,IF(CH110="B",4,IF(CH110="E",5))))</f>
        <v>4</v>
      </c>
      <c r="CJ110" s="38" t="s">
        <v>8</v>
      </c>
      <c r="CK110" s="38">
        <f>IF(CJ110="M",0,IF(CJ110="I",2,IF(CJ110="B",4,IF(CJ110="E",5))))</f>
        <v>2</v>
      </c>
      <c r="CL110" s="38" t="s">
        <v>9</v>
      </c>
      <c r="CM110" s="38">
        <f>IF(CL110="M",0,IF(CL110="I",2,IF(CL110="B",4,IF(CL110="E",5))))</f>
        <v>4</v>
      </c>
      <c r="CN110" s="38" t="s">
        <v>8</v>
      </c>
      <c r="CO110" s="38">
        <f>IF(CN110="M",0,IF(CN110="I",2,IF(CN110="B",4,IF(CN110="E",5))))</f>
        <v>2</v>
      </c>
      <c r="CP110" s="38" t="s">
        <v>9</v>
      </c>
      <c r="CQ110" s="38">
        <f>IF(CP110="M",0,IF(CP110="I",2,IF(CP110="B",4,IF(CP110="E",5))))</f>
        <v>4</v>
      </c>
      <c r="CR110" s="38" t="s">
        <v>9</v>
      </c>
      <c r="CS110" s="38">
        <f>IF(CR110="M",0,IF(CR110="I",2,IF(CR110="B",4,IF(CR110="E",5))))</f>
        <v>4</v>
      </c>
      <c r="CT110" s="38" t="s">
        <v>9</v>
      </c>
      <c r="CU110" s="38">
        <f>IF(CT110="M",0,IF(CT110="I",2,IF(CT110="B",4,IF(CT110="E",5))))</f>
        <v>4</v>
      </c>
      <c r="CV110" s="38" t="s">
        <v>9</v>
      </c>
      <c r="CW110" s="38">
        <f>IF(CV110="M",0,IF(CV110="I",2,IF(CV110="B",4,IF(CV110="E",5))))</f>
        <v>4</v>
      </c>
      <c r="CX110" s="38" t="s">
        <v>9</v>
      </c>
      <c r="CY110" s="38">
        <f>IF(CX110="M",0,IF(CX110="I",2,IF(CX110="B",4,IF(CX110="E",5))))</f>
        <v>4</v>
      </c>
      <c r="CZ110" s="38" t="s">
        <v>10</v>
      </c>
      <c r="DA110" s="38">
        <f>IF(CZ110="M",0,IF(CZ110="I",2,IF(CZ110="B",4,IF(CZ110="E",5))))</f>
        <v>5</v>
      </c>
      <c r="DB110" s="38" t="s">
        <v>10</v>
      </c>
      <c r="DC110" s="38">
        <f>IF(DB110="M",0,IF(DB110="I",2,IF(DB110="B",4,IF(DB110="E",5))))</f>
        <v>5</v>
      </c>
      <c r="DD110" s="38" t="s">
        <v>9</v>
      </c>
      <c r="DE110" s="38">
        <f>IF(DD110="M",0,IF(DD110="I",2,IF(DD110="B",4,IF(DD110="E",5))))</f>
        <v>4</v>
      </c>
      <c r="DF110" s="38" t="s">
        <v>10</v>
      </c>
      <c r="DG110" s="38">
        <f>IF(DF110="M",0,IF(DF110="I",2,IF(DF110="B",4,IF(DF110="E",5))))</f>
        <v>5</v>
      </c>
      <c r="DH110" s="38" t="s">
        <v>9</v>
      </c>
      <c r="DI110" s="38">
        <f>IF(DH110="M",0,IF(DH110="I",2,IF(DH110="B",4,IF(DH110="E",5))))</f>
        <v>4</v>
      </c>
      <c r="DJ110" s="38" t="s">
        <v>9</v>
      </c>
      <c r="DK110" s="38">
        <f>IF(DJ110="M",0,IF(DJ110="I",2,IF(DJ110="B",4,IF(DJ110="E",5))))</f>
        <v>4</v>
      </c>
      <c r="DL110" s="38" t="s">
        <v>9</v>
      </c>
      <c r="DM110" s="38">
        <f>IF(DL110="M",0,IF(DL110="I",2,IF(DL110="B",4,IF(DL110="E",5))))</f>
        <v>4</v>
      </c>
      <c r="DN110" s="38" t="s">
        <v>9</v>
      </c>
      <c r="DO110" s="38">
        <f>IF(DN110="M",0,IF(DN110="I",2,IF(DN110="B",4,IF(DN110="E",5))))</f>
        <v>4</v>
      </c>
      <c r="DP110" s="38" t="s">
        <v>9</v>
      </c>
      <c r="DQ110" s="38">
        <f>IF(DP110="M",0,IF(DP110="I",2,IF(DP110="B",4,IF(DP110="E",5))))</f>
        <v>4</v>
      </c>
      <c r="DR110" s="38" t="s">
        <v>10</v>
      </c>
      <c r="DS110" s="38">
        <f>IF(DR110="M",0,IF(DR110="I",2,IF(DR110="B",4,IF(DR110="E",5))))</f>
        <v>5</v>
      </c>
      <c r="DT110" s="38" t="s">
        <v>9</v>
      </c>
      <c r="DU110" s="38">
        <f>IF(DT110="M",0,IF(DT110="I",2,IF(DT110="B",4,IF(DT110="E",5))))</f>
        <v>4</v>
      </c>
      <c r="DV110" s="38" t="s">
        <v>8</v>
      </c>
      <c r="DW110" s="38">
        <f>IF(DV110="M",0,IF(DV110="I",2,IF(DV110="B",4,IF(DV110="E",5))))</f>
        <v>2</v>
      </c>
      <c r="DX110" s="38" t="s">
        <v>9</v>
      </c>
      <c r="DY110" s="38">
        <f>IF(DX110="M",0,IF(DX110="I",2,IF(DX110="B",4,IF(DX110="E",5))))</f>
        <v>4</v>
      </c>
      <c r="DZ110" s="38" t="s">
        <v>9</v>
      </c>
      <c r="EA110" s="38">
        <f>IF(DZ110="M",0,IF(DZ110="I",2,IF(DZ110="B",4,IF(DZ110="E",5))))</f>
        <v>4</v>
      </c>
      <c r="EB110" s="38" t="s">
        <v>9</v>
      </c>
      <c r="EC110" s="38">
        <f>IF(EB110="M",0,IF(EB110="I",2,IF(EB110="B",4,IF(EB110="E",5))))</f>
        <v>4</v>
      </c>
      <c r="ED110" s="38" t="s">
        <v>9</v>
      </c>
      <c r="EE110" s="38">
        <f>IF(ED110="M",0,IF(ED110="I",2,IF(ED110="B",4,IF(ED110="E",5))))</f>
        <v>4</v>
      </c>
      <c r="EF110" s="38" t="s">
        <v>9</v>
      </c>
      <c r="EG110" s="38">
        <f>IF(EF110="M",0,IF(EF110="I",2,IF(EF110="B",4,IF(EF110="E",5))))</f>
        <v>4</v>
      </c>
      <c r="EH110" s="38" t="s">
        <v>9</v>
      </c>
      <c r="EI110" s="38">
        <f>IF(EH110="M",0,IF(EH110="I",2,IF(EH110="B",4,IF(EH110="E",5))))</f>
        <v>4</v>
      </c>
      <c r="EJ110" s="38" t="s">
        <v>7</v>
      </c>
      <c r="EK110" s="38">
        <f>IF(EJ110="M",0,IF(EJ110="I",2,IF(EJ110="B",4,IF(EJ110="E",5))))</f>
        <v>0</v>
      </c>
      <c r="EL110" s="38" t="s">
        <v>9</v>
      </c>
      <c r="EM110" s="38">
        <f>IF(EL110="M",0,IF(EL110="I",2,IF(EL110="B",4,IF(EL110="E",5))))</f>
        <v>4</v>
      </c>
      <c r="EN110" s="38" t="s">
        <v>8</v>
      </c>
      <c r="EO110" s="38">
        <f>IF(EN110="M",0,IF(EN110="I",2,IF(EN110="B",4,IF(EN110="E",5))))</f>
        <v>2</v>
      </c>
      <c r="EP110" s="38" t="s">
        <v>9</v>
      </c>
      <c r="EQ110" s="38">
        <f>IF(EP110="M",0,IF(EP110="I",2,IF(EP110="B",4,IF(EP110="E",5))))</f>
        <v>4</v>
      </c>
      <c r="ER110" s="98">
        <f>+SUM(F110:EQ110)</f>
        <v>276</v>
      </c>
      <c r="ES110" s="52">
        <f>+ER110/$EV$1</f>
        <v>0.77746478873239433</v>
      </c>
      <c r="ET110" s="38" t="str">
        <f>IF(ES110&gt;60%,"Autonome","Non Autonome")</f>
        <v>Autonome</v>
      </c>
      <c r="EU110" s="5"/>
    </row>
    <row r="111" spans="1:151" ht="15.75" thickBot="1" x14ac:dyDescent="0.3">
      <c r="A111" s="35" t="s">
        <v>13</v>
      </c>
      <c r="B111" s="35" t="s">
        <v>59</v>
      </c>
      <c r="C111" s="35" t="s">
        <v>67</v>
      </c>
      <c r="D111" s="96">
        <v>43313</v>
      </c>
      <c r="E111" s="35" t="s">
        <v>91</v>
      </c>
      <c r="F111" s="38" t="s">
        <v>9</v>
      </c>
      <c r="G111" s="38">
        <f>IF(F111="M",0,IF(F111="I",2,IF(F111="B",4,IF(F111="E",5))))</f>
        <v>4</v>
      </c>
      <c r="H111" s="38" t="s">
        <v>9</v>
      </c>
      <c r="I111" s="38">
        <f>IF(H111="M",0,IF(H111="I",2,IF(H111="B",4,IF(H111="E",5))))</f>
        <v>4</v>
      </c>
      <c r="J111" s="38" t="s">
        <v>9</v>
      </c>
      <c r="K111" s="38">
        <f>IF(J111="M",0,IF(J111="I",2,IF(J111="B",4,IF(J111="E",5))))</f>
        <v>4</v>
      </c>
      <c r="L111" s="38" t="s">
        <v>9</v>
      </c>
      <c r="M111" s="38">
        <f>IF(L111="M",0,IF(L111="I",2,IF(L111="B",4,IF(L111="E",5))))</f>
        <v>4</v>
      </c>
      <c r="N111" s="38" t="s">
        <v>9</v>
      </c>
      <c r="O111" s="38">
        <f>IF(N111="M",0,IF(N111="I",2,IF(N111="B",4,IF(N111="E",5))))</f>
        <v>4</v>
      </c>
      <c r="P111" s="38" t="s">
        <v>9</v>
      </c>
      <c r="Q111" s="38">
        <f>IF(P111="M",0,IF(P111="I",2,IF(P111="B",4,IF(P111="E",5))))</f>
        <v>4</v>
      </c>
      <c r="R111" s="38" t="s">
        <v>9</v>
      </c>
      <c r="S111" s="38">
        <f>IF(R111="M",0,IF(R111="I",2,IF(R111="B",4,IF(R111="E",5))))</f>
        <v>4</v>
      </c>
      <c r="T111" s="38" t="s">
        <v>9</v>
      </c>
      <c r="U111" s="38">
        <f>IF(T111="M",0,IF(T111="I",2,IF(T111="B",4,IF(T111="E",5))))</f>
        <v>4</v>
      </c>
      <c r="V111" s="38" t="s">
        <v>9</v>
      </c>
      <c r="W111" s="38">
        <f>IF(V111="M",0,IF(V111="I",2,IF(V111="B",4,IF(V111="E",5))))</f>
        <v>4</v>
      </c>
      <c r="X111" s="38" t="s">
        <v>9</v>
      </c>
      <c r="Y111" s="38">
        <f>IF(X111="M",0,IF(X111="I",2,IF(X111="B",4,IF(X111="E",5))))</f>
        <v>4</v>
      </c>
      <c r="Z111" s="38" t="s">
        <v>9</v>
      </c>
      <c r="AA111" s="38">
        <f>IF(Z111="M",0,IF(Z111="I",2,IF(Z111="B",4,IF(Z111="E",5))))</f>
        <v>4</v>
      </c>
      <c r="AB111" s="38" t="s">
        <v>8</v>
      </c>
      <c r="AC111" s="38">
        <f>IF(AB111="M",0,IF(AB111="I",2,IF(AB111="B",4,IF(AB111="E",5))))</f>
        <v>2</v>
      </c>
      <c r="AD111" s="38" t="s">
        <v>9</v>
      </c>
      <c r="AE111" s="38">
        <f>IF(AD111="M",0,IF(AD111="I",2,IF(AD111="B",4,IF(AD111="E",5))))</f>
        <v>4</v>
      </c>
      <c r="AF111" s="38" t="s">
        <v>9</v>
      </c>
      <c r="AG111" s="38">
        <f>IF(AF111="M",0,IF(AF111="I",2,IF(AF111="B",4,IF(AF111="E",5))))</f>
        <v>4</v>
      </c>
      <c r="AH111" s="38" t="s">
        <v>9</v>
      </c>
      <c r="AI111" s="38">
        <f>IF(AH111="M",0,IF(AH111="I",2,IF(AH111="B",4,IF(AH111="E",5))))</f>
        <v>4</v>
      </c>
      <c r="AJ111" s="38" t="s">
        <v>9</v>
      </c>
      <c r="AK111" s="38">
        <f>IF(AJ111="M",0,IF(AJ111="I",2,IF(AJ111="B",4,IF(AJ111="E",5))))</f>
        <v>4</v>
      </c>
      <c r="AL111" s="38" t="s">
        <v>8</v>
      </c>
      <c r="AM111" s="38">
        <f>IF(AL111="M",0,IF(AL111="I",2,IF(AL111="B",4,IF(AL111="E",5))))</f>
        <v>2</v>
      </c>
      <c r="AN111" s="38" t="s">
        <v>9</v>
      </c>
      <c r="AO111" s="38">
        <f>IF(AN111="M",0,IF(AN111="I",2,IF(AN111="B",4,IF(AN111="E",5))))</f>
        <v>4</v>
      </c>
      <c r="AP111" s="38" t="s">
        <v>9</v>
      </c>
      <c r="AQ111" s="38">
        <f>IF(AP111="M",0,IF(AP111="I",2,IF(AP111="B",4,IF(AP111="E",5))))</f>
        <v>4</v>
      </c>
      <c r="AR111" s="38" t="s">
        <v>9</v>
      </c>
      <c r="AS111" s="38">
        <f>IF(AR111="M",0,IF(AR111="I",2,IF(AR111="B",4,IF(AR111="E",5))))</f>
        <v>4</v>
      </c>
      <c r="AT111" s="38" t="s">
        <v>8</v>
      </c>
      <c r="AU111" s="38">
        <f>IF(AT111="M",0,IF(AT111="I",2,IF(AT111="B",4,IF(AT111="E",5))))</f>
        <v>2</v>
      </c>
      <c r="AV111" s="38" t="s">
        <v>8</v>
      </c>
      <c r="AW111" s="38">
        <f>IF(AV111="M",0,IF(AV111="I",2,IF(AV111="B",4,IF(AV111="E",5))))</f>
        <v>2</v>
      </c>
      <c r="AX111" s="38" t="s">
        <v>9</v>
      </c>
      <c r="AY111" s="38">
        <f>IF(AX111="M",0,IF(AX111="I",2,IF(AX111="B",4,IF(AX111="E",5))))</f>
        <v>4</v>
      </c>
      <c r="AZ111" s="38" t="s">
        <v>9</v>
      </c>
      <c r="BA111" s="38">
        <f>IF(AZ111="M",0,IF(AZ111="I",2,IF(AZ111="B",4,IF(AZ111="E",5))))</f>
        <v>4</v>
      </c>
      <c r="BB111" s="38" t="s">
        <v>9</v>
      </c>
      <c r="BC111" s="38">
        <f>IF(BB111="M",0,IF(BB111="I",2,IF(BB111="B",4,IF(BB111="E",5))))</f>
        <v>4</v>
      </c>
      <c r="BD111" s="38" t="s">
        <v>9</v>
      </c>
      <c r="BE111" s="38">
        <f>IF(BD111="M",0,IF(BD111="I",2,IF(BD111="B",4,IF(BD111="E",5))))</f>
        <v>4</v>
      </c>
      <c r="BF111" s="38" t="s">
        <v>9</v>
      </c>
      <c r="BG111" s="38">
        <f>IF(BF111="M",0,IF(BF111="I",2,IF(BF111="B",4,IF(BF111="E",5))))</f>
        <v>4</v>
      </c>
      <c r="BH111" s="38" t="s">
        <v>9</v>
      </c>
      <c r="BI111" s="38">
        <f>IF(BH111="M",0,IF(BH111="I",2,IF(BH111="B",4,IF(BH111="E",5))))</f>
        <v>4</v>
      </c>
      <c r="BJ111" s="38" t="s">
        <v>9</v>
      </c>
      <c r="BK111" s="38">
        <f>IF(BJ111="M",0,IF(BJ111="I",2,IF(BJ111="B",4,IF(BJ111="E",5))))</f>
        <v>4</v>
      </c>
      <c r="BL111" s="38" t="s">
        <v>8</v>
      </c>
      <c r="BM111" s="38">
        <f>IF(BL111="M",0,IF(BL111="I",2,IF(BL111="B",4,IF(BL111="E",5))))</f>
        <v>2</v>
      </c>
      <c r="BN111" s="38" t="s">
        <v>8</v>
      </c>
      <c r="BO111" s="38">
        <f>IF(BN111="M",0,IF(BN111="I",2,IF(BN111="B",4,IF(BN111="E",5))))</f>
        <v>2</v>
      </c>
      <c r="BP111" s="38" t="s">
        <v>9</v>
      </c>
      <c r="BQ111" s="38">
        <f>IF(BP111="M",0,IF(BP111="I",2,IF(BP111="B",4,IF(BP111="E",5))))</f>
        <v>4</v>
      </c>
      <c r="BR111" s="38" t="s">
        <v>9</v>
      </c>
      <c r="BS111" s="38">
        <f>IF(BR111="M",0,IF(BR111="I",2,IF(BR111="B",4,IF(BR111="E",5))))</f>
        <v>4</v>
      </c>
      <c r="BT111" s="38" t="s">
        <v>9</v>
      </c>
      <c r="BU111" s="38">
        <f>IF(BT111="M",0,IF(BT111="I",2,IF(BT111="B",4,IF(BT111="E",5))))</f>
        <v>4</v>
      </c>
      <c r="BV111" s="38" t="s">
        <v>10</v>
      </c>
      <c r="BW111" s="38">
        <f>IF(BV111="M",0,IF(BV111="I",2,IF(BV111="B",4,IF(BV111="E",5))))</f>
        <v>5</v>
      </c>
      <c r="BX111" s="38" t="s">
        <v>10</v>
      </c>
      <c r="BY111" s="38">
        <f>IF(BX111="M",0,IF(BX111="I",2,IF(BX111="B",4,IF(BX111="E",5))))</f>
        <v>5</v>
      </c>
      <c r="BZ111" s="38" t="s">
        <v>9</v>
      </c>
      <c r="CA111" s="38">
        <f>IF(BZ111="M",0,IF(BZ111="I",2,IF(BZ111="B",4,IF(BZ111="E",5))))</f>
        <v>4</v>
      </c>
      <c r="CB111" s="38" t="s">
        <v>9</v>
      </c>
      <c r="CC111" s="38">
        <f>IF(CB111="M",0,IF(CB111="I",2,IF(CB111="B",4,IF(CB111="E",5))))</f>
        <v>4</v>
      </c>
      <c r="CD111" s="38" t="s">
        <v>9</v>
      </c>
      <c r="CE111" s="38">
        <f>IF(CD111="M",0,IF(CD111="I",2,IF(CD111="B",4,IF(CD111="E",5))))</f>
        <v>4</v>
      </c>
      <c r="CF111" s="38" t="s">
        <v>9</v>
      </c>
      <c r="CG111" s="38">
        <f>IF(CF111="M",0,IF(CF111="I",2,IF(CF111="B",4,IF(CF111="E",5))))</f>
        <v>4</v>
      </c>
      <c r="CH111" s="38" t="s">
        <v>9</v>
      </c>
      <c r="CI111" s="38">
        <f>IF(CH111="M",0,IF(CH111="I",2,IF(CH111="B",4,IF(CH111="E",5))))</f>
        <v>4</v>
      </c>
      <c r="CJ111" s="38" t="s">
        <v>8</v>
      </c>
      <c r="CK111" s="38">
        <f>IF(CJ111="M",0,IF(CJ111="I",2,IF(CJ111="B",4,IF(CJ111="E",5))))</f>
        <v>2</v>
      </c>
      <c r="CL111" s="38" t="s">
        <v>9</v>
      </c>
      <c r="CM111" s="38">
        <f>IF(CL111="M",0,IF(CL111="I",2,IF(CL111="B",4,IF(CL111="E",5))))</f>
        <v>4</v>
      </c>
      <c r="CN111" s="38" t="s">
        <v>9</v>
      </c>
      <c r="CO111" s="38">
        <f>IF(CN111="M",0,IF(CN111="I",2,IF(CN111="B",4,IF(CN111="E",5))))</f>
        <v>4</v>
      </c>
      <c r="CP111" s="38" t="s">
        <v>9</v>
      </c>
      <c r="CQ111" s="38">
        <f>IF(CP111="M",0,IF(CP111="I",2,IF(CP111="B",4,IF(CP111="E",5))))</f>
        <v>4</v>
      </c>
      <c r="CR111" s="38" t="s">
        <v>9</v>
      </c>
      <c r="CS111" s="38">
        <f>IF(CR111="M",0,IF(CR111="I",2,IF(CR111="B",4,IF(CR111="E",5))))</f>
        <v>4</v>
      </c>
      <c r="CT111" s="38" t="s">
        <v>9</v>
      </c>
      <c r="CU111" s="38">
        <f>IF(CT111="M",0,IF(CT111="I",2,IF(CT111="B",4,IF(CT111="E",5))))</f>
        <v>4</v>
      </c>
      <c r="CV111" s="38" t="s">
        <v>9</v>
      </c>
      <c r="CW111" s="38">
        <f>IF(CV111="M",0,IF(CV111="I",2,IF(CV111="B",4,IF(CV111="E",5))))</f>
        <v>4</v>
      </c>
      <c r="CX111" s="38" t="s">
        <v>9</v>
      </c>
      <c r="CY111" s="38">
        <f>IF(CX111="M",0,IF(CX111="I",2,IF(CX111="B",4,IF(CX111="E",5))))</f>
        <v>4</v>
      </c>
      <c r="CZ111" s="38" t="s">
        <v>9</v>
      </c>
      <c r="DA111" s="38">
        <f>IF(CZ111="M",0,IF(CZ111="I",2,IF(CZ111="B",4,IF(CZ111="E",5))))</f>
        <v>4</v>
      </c>
      <c r="DB111" s="38" t="s">
        <v>9</v>
      </c>
      <c r="DC111" s="38">
        <f>IF(DB111="M",0,IF(DB111="I",2,IF(DB111="B",4,IF(DB111="E",5))))</f>
        <v>4</v>
      </c>
      <c r="DD111" s="38" t="s">
        <v>9</v>
      </c>
      <c r="DE111" s="38">
        <f>IF(DD111="M",0,IF(DD111="I",2,IF(DD111="B",4,IF(DD111="E",5))))</f>
        <v>4</v>
      </c>
      <c r="DF111" s="38" t="s">
        <v>10</v>
      </c>
      <c r="DG111" s="38">
        <f>IF(DF111="M",0,IF(DF111="I",2,IF(DF111="B",4,IF(DF111="E",5))))</f>
        <v>5</v>
      </c>
      <c r="DH111" s="38" t="s">
        <v>9</v>
      </c>
      <c r="DI111" s="38">
        <f>IF(DH111="M",0,IF(DH111="I",2,IF(DH111="B",4,IF(DH111="E",5))))</f>
        <v>4</v>
      </c>
      <c r="DJ111" s="38" t="s">
        <v>9</v>
      </c>
      <c r="DK111" s="38">
        <f>IF(DJ111="M",0,IF(DJ111="I",2,IF(DJ111="B",4,IF(DJ111="E",5))))</f>
        <v>4</v>
      </c>
      <c r="DL111" s="38" t="s">
        <v>9</v>
      </c>
      <c r="DM111" s="38">
        <f>IF(DL111="M",0,IF(DL111="I",2,IF(DL111="B",4,IF(DL111="E",5))))</f>
        <v>4</v>
      </c>
      <c r="DN111" s="38" t="s">
        <v>10</v>
      </c>
      <c r="DO111" s="38">
        <f>IF(DN111="M",0,IF(DN111="I",2,IF(DN111="B",4,IF(DN111="E",5))))</f>
        <v>5</v>
      </c>
      <c r="DP111" s="38" t="s">
        <v>9</v>
      </c>
      <c r="DQ111" s="38">
        <f>IF(DP111="M",0,IF(DP111="I",2,IF(DP111="B",4,IF(DP111="E",5))))</f>
        <v>4</v>
      </c>
      <c r="DR111" s="38" t="s">
        <v>10</v>
      </c>
      <c r="DS111" s="38">
        <f>IF(DR111="M",0,IF(DR111="I",2,IF(DR111="B",4,IF(DR111="E",5))))</f>
        <v>5</v>
      </c>
      <c r="DT111" s="38" t="s">
        <v>10</v>
      </c>
      <c r="DU111" s="38">
        <f>IF(DT111="M",0,IF(DT111="I",2,IF(DT111="B",4,IF(DT111="E",5))))</f>
        <v>5</v>
      </c>
      <c r="DV111" s="38" t="s">
        <v>9</v>
      </c>
      <c r="DW111" s="38">
        <f>IF(DV111="M",0,IF(DV111="I",2,IF(DV111="B",4,IF(DV111="E",5))))</f>
        <v>4</v>
      </c>
      <c r="DX111" s="38" t="s">
        <v>9</v>
      </c>
      <c r="DY111" s="38">
        <f>IF(DX111="M",0,IF(DX111="I",2,IF(DX111="B",4,IF(DX111="E",5))))</f>
        <v>4</v>
      </c>
      <c r="DZ111" s="38" t="s">
        <v>9</v>
      </c>
      <c r="EA111" s="38">
        <f>IF(DZ111="M",0,IF(DZ111="I",2,IF(DZ111="B",4,IF(DZ111="E",5))))</f>
        <v>4</v>
      </c>
      <c r="EB111" s="38" t="s">
        <v>7</v>
      </c>
      <c r="EC111" s="38">
        <f>IF(EB111="M",0,IF(EB111="I",2,IF(EB111="B",4,IF(EB111="E",5))))</f>
        <v>0</v>
      </c>
      <c r="ED111" s="38" t="s">
        <v>9</v>
      </c>
      <c r="EE111" s="38">
        <f>IF(ED111="M",0,IF(ED111="I",2,IF(ED111="B",4,IF(ED111="E",5))))</f>
        <v>4</v>
      </c>
      <c r="EF111" s="38" t="s">
        <v>9</v>
      </c>
      <c r="EG111" s="38">
        <f>IF(EF111="M",0,IF(EF111="I",2,IF(EF111="B",4,IF(EF111="E",5))))</f>
        <v>4</v>
      </c>
      <c r="EH111" s="38" t="s">
        <v>9</v>
      </c>
      <c r="EI111" s="38">
        <f>IF(EH111="M",0,IF(EH111="I",2,IF(EH111="B",4,IF(EH111="E",5))))</f>
        <v>4</v>
      </c>
      <c r="EJ111" s="38" t="s">
        <v>7</v>
      </c>
      <c r="EK111" s="38">
        <f>IF(EJ111="M",0,IF(EJ111="I",2,IF(EJ111="B",4,IF(EJ111="E",5))))</f>
        <v>0</v>
      </c>
      <c r="EL111" s="38" t="s">
        <v>8</v>
      </c>
      <c r="EM111" s="38">
        <f>IF(EL111="M",0,IF(EL111="I",2,IF(EL111="B",4,IF(EL111="E",5))))</f>
        <v>2</v>
      </c>
      <c r="EN111" s="38" t="s">
        <v>8</v>
      </c>
      <c r="EO111" s="38">
        <f>IF(EN111="M",0,IF(EN111="I",2,IF(EN111="B",4,IF(EN111="E",5))))</f>
        <v>2</v>
      </c>
      <c r="EP111" s="38" t="s">
        <v>10</v>
      </c>
      <c r="EQ111" s="38">
        <f>IF(EP111="M",0,IF(EP111="I",2,IF(EP111="B",4,IF(EP111="E",5))))</f>
        <v>5</v>
      </c>
      <c r="ER111" s="98">
        <f>+SUM(F111:EQ111)</f>
        <v>265</v>
      </c>
      <c r="ES111" s="52">
        <f>+ER111/$EV$1</f>
        <v>0.74647887323943662</v>
      </c>
      <c r="ET111" s="38" t="str">
        <f>IF(ES111&gt;60%,"Autonome","Non Autonome")</f>
        <v>Autonome</v>
      </c>
      <c r="EU111" s="5"/>
    </row>
    <row r="112" spans="1:151" ht="15.75" thickBot="1" x14ac:dyDescent="0.3">
      <c r="A112" s="35" t="s">
        <v>5</v>
      </c>
      <c r="B112" s="35" t="s">
        <v>43</v>
      </c>
      <c r="C112" s="35" t="s">
        <v>11</v>
      </c>
      <c r="D112" s="96">
        <v>43313</v>
      </c>
      <c r="E112" s="35" t="s">
        <v>12</v>
      </c>
      <c r="F112" s="38" t="s">
        <v>8</v>
      </c>
      <c r="G112" s="38">
        <f>IF(F112="M",0,IF(F112="I",2,IF(F112="B",4,IF(F112="E",5))))</f>
        <v>2</v>
      </c>
      <c r="H112" s="38" t="s">
        <v>9</v>
      </c>
      <c r="I112" s="38">
        <f>IF(H112="M",0,IF(H112="I",2,IF(H112="B",4,IF(H112="E",5))))</f>
        <v>4</v>
      </c>
      <c r="J112" s="38" t="s">
        <v>7</v>
      </c>
      <c r="K112" s="38">
        <f>IF(J112="M",0,IF(J112="I",2,IF(J112="B",4,IF(J112="E",5))))</f>
        <v>0</v>
      </c>
      <c r="L112" s="38" t="s">
        <v>9</v>
      </c>
      <c r="M112" s="38">
        <f>IF(L112="M",0,IF(L112="I",2,IF(L112="B",4,IF(L112="E",5))))</f>
        <v>4</v>
      </c>
      <c r="N112" s="38" t="s">
        <v>9</v>
      </c>
      <c r="O112" s="38">
        <f>IF(N112="M",0,IF(N112="I",2,IF(N112="B",4,IF(N112="E",5))))</f>
        <v>4</v>
      </c>
      <c r="P112" s="38" t="s">
        <v>9</v>
      </c>
      <c r="Q112" s="38">
        <f>IF(P112="M",0,IF(P112="I",2,IF(P112="B",4,IF(P112="E",5))))</f>
        <v>4</v>
      </c>
      <c r="R112" s="38" t="s">
        <v>9</v>
      </c>
      <c r="S112" s="38">
        <f>IF(R112="M",0,IF(R112="I",2,IF(R112="B",4,IF(R112="E",5))))</f>
        <v>4</v>
      </c>
      <c r="T112" s="38" t="s">
        <v>9</v>
      </c>
      <c r="U112" s="38">
        <f>IF(T112="M",0,IF(T112="I",2,IF(T112="B",4,IF(T112="E",5))))</f>
        <v>4</v>
      </c>
      <c r="V112" s="38" t="s">
        <v>8</v>
      </c>
      <c r="W112" s="38">
        <f>IF(V112="M",0,IF(V112="I",2,IF(V112="B",4,IF(V112="E",5))))</f>
        <v>2</v>
      </c>
      <c r="X112" s="38" t="s">
        <v>9</v>
      </c>
      <c r="Y112" s="38">
        <f>IF(X112="M",0,IF(X112="I",2,IF(X112="B",4,IF(X112="E",5))))</f>
        <v>4</v>
      </c>
      <c r="Z112" s="38" t="s">
        <v>9</v>
      </c>
      <c r="AA112" s="38">
        <f>IF(Z112="M",0,IF(Z112="I",2,IF(Z112="B",4,IF(Z112="E",5))))</f>
        <v>4</v>
      </c>
      <c r="AB112" s="38" t="s">
        <v>7</v>
      </c>
      <c r="AC112" s="38">
        <f>IF(AB112="M",0,IF(AB112="I",2,IF(AB112="B",4,IF(AB112="E",5))))</f>
        <v>0</v>
      </c>
      <c r="AD112" s="38" t="s">
        <v>7</v>
      </c>
      <c r="AE112" s="38">
        <f>IF(AD112="M",0,IF(AD112="I",2,IF(AD112="B",4,IF(AD112="E",5))))</f>
        <v>0</v>
      </c>
      <c r="AF112" s="38" t="s">
        <v>8</v>
      </c>
      <c r="AG112" s="38">
        <f>IF(AF112="M",0,IF(AF112="I",2,IF(AF112="B",4,IF(AF112="E",5))))</f>
        <v>2</v>
      </c>
      <c r="AH112" s="38" t="s">
        <v>8</v>
      </c>
      <c r="AI112" s="38">
        <f>IF(AH112="M",0,IF(AH112="I",2,IF(AH112="B",4,IF(AH112="E",5))))</f>
        <v>2</v>
      </c>
      <c r="AJ112" s="38" t="s">
        <v>8</v>
      </c>
      <c r="AK112" s="38">
        <f>IF(AJ112="M",0,IF(AJ112="I",2,IF(AJ112="B",4,IF(AJ112="E",5))))</f>
        <v>2</v>
      </c>
      <c r="AL112" s="38" t="s">
        <v>8</v>
      </c>
      <c r="AM112" s="38">
        <f>IF(AL112="M",0,IF(AL112="I",2,IF(AL112="B",4,IF(AL112="E",5))))</f>
        <v>2</v>
      </c>
      <c r="AN112" s="38" t="s">
        <v>9</v>
      </c>
      <c r="AO112" s="38">
        <f>IF(AN112="M",0,IF(AN112="I",2,IF(AN112="B",4,IF(AN112="E",5))))</f>
        <v>4</v>
      </c>
      <c r="AP112" s="38" t="s">
        <v>9</v>
      </c>
      <c r="AQ112" s="38">
        <f>IF(AP112="M",0,IF(AP112="I",2,IF(AP112="B",4,IF(AP112="E",5))))</f>
        <v>4</v>
      </c>
      <c r="AR112" s="38" t="s">
        <v>9</v>
      </c>
      <c r="AS112" s="38">
        <f>IF(AR112="M",0,IF(AR112="I",2,IF(AR112="B",4,IF(AR112="E",5))))</f>
        <v>4</v>
      </c>
      <c r="AT112" s="38" t="s">
        <v>9</v>
      </c>
      <c r="AU112" s="38">
        <f>IF(AT112="M",0,IF(AT112="I",2,IF(AT112="B",4,IF(AT112="E",5))))</f>
        <v>4</v>
      </c>
      <c r="AV112" s="38" t="s">
        <v>9</v>
      </c>
      <c r="AW112" s="38">
        <f>IF(AV112="M",0,IF(AV112="I",2,IF(AV112="B",4,IF(AV112="E",5))))</f>
        <v>4</v>
      </c>
      <c r="AX112" s="38" t="s">
        <v>9</v>
      </c>
      <c r="AY112" s="38">
        <f>IF(AX112="M",0,IF(AX112="I",2,IF(AX112="B",4,IF(AX112="E",5))))</f>
        <v>4</v>
      </c>
      <c r="AZ112" s="38" t="s">
        <v>8</v>
      </c>
      <c r="BA112" s="38">
        <f>IF(AZ112="M",0,IF(AZ112="I",2,IF(AZ112="B",4,IF(AZ112="E",5))))</f>
        <v>2</v>
      </c>
      <c r="BB112" s="38" t="s">
        <v>9</v>
      </c>
      <c r="BC112" s="38">
        <f>IF(BB112="M",0,IF(BB112="I",2,IF(BB112="B",4,IF(BB112="E",5))))</f>
        <v>4</v>
      </c>
      <c r="BD112" s="38" t="s">
        <v>8</v>
      </c>
      <c r="BE112" s="38">
        <f>IF(BD112="M",0,IF(BD112="I",2,IF(BD112="B",4,IF(BD112="E",5))))</f>
        <v>2</v>
      </c>
      <c r="BF112" s="38" t="s">
        <v>9</v>
      </c>
      <c r="BG112" s="38">
        <f>IF(BF112="M",0,IF(BF112="I",2,IF(BF112="B",4,IF(BF112="E",5))))</f>
        <v>4</v>
      </c>
      <c r="BH112" s="38" t="s">
        <v>7</v>
      </c>
      <c r="BI112" s="38">
        <f>IF(BH112="M",0,IF(BH112="I",2,IF(BH112="B",4,IF(BH112="E",5))))</f>
        <v>0</v>
      </c>
      <c r="BJ112" s="38" t="s">
        <v>7</v>
      </c>
      <c r="BK112" s="38">
        <f>IF(BJ112="M",0,IF(BJ112="I",2,IF(BJ112="B",4,IF(BJ112="E",5))))</f>
        <v>0</v>
      </c>
      <c r="BL112" s="38" t="s">
        <v>8</v>
      </c>
      <c r="BM112" s="38">
        <f>IF(BL112="M",0,IF(BL112="I",2,IF(BL112="B",4,IF(BL112="E",5))))</f>
        <v>2</v>
      </c>
      <c r="BN112" s="38" t="s">
        <v>9</v>
      </c>
      <c r="BO112" s="38">
        <f>IF(BN112="M",0,IF(BN112="I",2,IF(BN112="B",4,IF(BN112="E",5))))</f>
        <v>4</v>
      </c>
      <c r="BP112" s="38" t="s">
        <v>9</v>
      </c>
      <c r="BQ112" s="38">
        <f>IF(BP112="M",0,IF(BP112="I",2,IF(BP112="B",4,IF(BP112="E",5))))</f>
        <v>4</v>
      </c>
      <c r="BR112" s="38" t="s">
        <v>8</v>
      </c>
      <c r="BS112" s="38">
        <f>IF(BR112="M",0,IF(BR112="I",2,IF(BR112="B",4,IF(BR112="E",5))))</f>
        <v>2</v>
      </c>
      <c r="BT112" s="38" t="s">
        <v>9</v>
      </c>
      <c r="BU112" s="38">
        <f>IF(BT112="M",0,IF(BT112="I",2,IF(BT112="B",4,IF(BT112="E",5))))</f>
        <v>4</v>
      </c>
      <c r="BV112" s="38" t="s">
        <v>9</v>
      </c>
      <c r="BW112" s="38">
        <f>IF(BV112="M",0,IF(BV112="I",2,IF(BV112="B",4,IF(BV112="E",5))))</f>
        <v>4</v>
      </c>
      <c r="BX112" s="38" t="s">
        <v>9</v>
      </c>
      <c r="BY112" s="38">
        <f>IF(BX112="M",0,IF(BX112="I",2,IF(BX112="B",4,IF(BX112="E",5))))</f>
        <v>4</v>
      </c>
      <c r="BZ112" s="38" t="s">
        <v>9</v>
      </c>
      <c r="CA112" s="38">
        <f>IF(BZ112="M",0,IF(BZ112="I",2,IF(BZ112="B",4,IF(BZ112="E",5))))</f>
        <v>4</v>
      </c>
      <c r="CB112" s="38" t="s">
        <v>9</v>
      </c>
      <c r="CC112" s="38">
        <f>IF(CB112="M",0,IF(CB112="I",2,IF(CB112="B",4,IF(CB112="E",5))))</f>
        <v>4</v>
      </c>
      <c r="CD112" s="38" t="s">
        <v>9</v>
      </c>
      <c r="CE112" s="38">
        <f>IF(CD112="M",0,IF(CD112="I",2,IF(CD112="B",4,IF(CD112="E",5))))</f>
        <v>4</v>
      </c>
      <c r="CF112" s="38" t="s">
        <v>9</v>
      </c>
      <c r="CG112" s="38">
        <f>IF(CF112="M",0,IF(CF112="I",2,IF(CF112="B",4,IF(CF112="E",5))))</f>
        <v>4</v>
      </c>
      <c r="CH112" s="38" t="s">
        <v>7</v>
      </c>
      <c r="CI112" s="38">
        <f>IF(CH112="M",0,IF(CH112="I",2,IF(CH112="B",4,IF(CH112="E",5))))</f>
        <v>0</v>
      </c>
      <c r="CJ112" s="38" t="s">
        <v>7</v>
      </c>
      <c r="CK112" s="38">
        <f>IF(CJ112="M",0,IF(CJ112="I",2,IF(CJ112="B",4,IF(CJ112="E",5))))</f>
        <v>0</v>
      </c>
      <c r="CL112" s="38" t="s">
        <v>8</v>
      </c>
      <c r="CM112" s="38">
        <f>IF(CL112="M",0,IF(CL112="I",2,IF(CL112="B",4,IF(CL112="E",5))))</f>
        <v>2</v>
      </c>
      <c r="CN112" s="38" t="s">
        <v>7</v>
      </c>
      <c r="CO112" s="38">
        <f>IF(CN112="M",0,IF(CN112="I",2,IF(CN112="B",4,IF(CN112="E",5))))</f>
        <v>0</v>
      </c>
      <c r="CP112" s="38" t="s">
        <v>7</v>
      </c>
      <c r="CQ112" s="38">
        <f>IF(CP112="M",0,IF(CP112="I",2,IF(CP112="B",4,IF(CP112="E",5))))</f>
        <v>0</v>
      </c>
      <c r="CR112" s="38" t="s">
        <v>7</v>
      </c>
      <c r="CS112" s="38">
        <f>IF(CR112="M",0,IF(CR112="I",2,IF(CR112="B",4,IF(CR112="E",5))))</f>
        <v>0</v>
      </c>
      <c r="CT112" s="38" t="s">
        <v>9</v>
      </c>
      <c r="CU112" s="38">
        <f>IF(CT112="M",0,IF(CT112="I",2,IF(CT112="B",4,IF(CT112="E",5))))</f>
        <v>4</v>
      </c>
      <c r="CV112" s="38" t="s">
        <v>8</v>
      </c>
      <c r="CW112" s="38">
        <f>IF(CV112="M",0,IF(CV112="I",2,IF(CV112="B",4,IF(CV112="E",5))))</f>
        <v>2</v>
      </c>
      <c r="CX112" s="38" t="s">
        <v>8</v>
      </c>
      <c r="CY112" s="38">
        <f>IF(CX112="M",0,IF(CX112="I",2,IF(CX112="B",4,IF(CX112="E",5))))</f>
        <v>2</v>
      </c>
      <c r="CZ112" s="38" t="s">
        <v>9</v>
      </c>
      <c r="DA112" s="38">
        <f>IF(CZ112="M",0,IF(CZ112="I",2,IF(CZ112="B",4,IF(CZ112="E",5))))</f>
        <v>4</v>
      </c>
      <c r="DB112" s="38" t="s">
        <v>9</v>
      </c>
      <c r="DC112" s="38">
        <f>IF(DB112="M",0,IF(DB112="I",2,IF(DB112="B",4,IF(DB112="E",5))))</f>
        <v>4</v>
      </c>
      <c r="DD112" s="38" t="s">
        <v>9</v>
      </c>
      <c r="DE112" s="38">
        <f>IF(DD112="M",0,IF(DD112="I",2,IF(DD112="B",4,IF(DD112="E",5))))</f>
        <v>4</v>
      </c>
      <c r="DF112" s="38" t="s">
        <v>9</v>
      </c>
      <c r="DG112" s="38">
        <f>IF(DF112="M",0,IF(DF112="I",2,IF(DF112="B",4,IF(DF112="E",5))))</f>
        <v>4</v>
      </c>
      <c r="DH112" s="38" t="s">
        <v>7</v>
      </c>
      <c r="DI112" s="38">
        <f>IF(DH112="M",0,IF(DH112="I",2,IF(DH112="B",4,IF(DH112="E",5))))</f>
        <v>0</v>
      </c>
      <c r="DJ112" s="38" t="s">
        <v>8</v>
      </c>
      <c r="DK112" s="38">
        <f>IF(DJ112="M",0,IF(DJ112="I",2,IF(DJ112="B",4,IF(DJ112="E",5))))</f>
        <v>2</v>
      </c>
      <c r="DL112" s="38" t="s">
        <v>8</v>
      </c>
      <c r="DM112" s="38">
        <f>IF(DL112="M",0,IF(DL112="I",2,IF(DL112="B",4,IF(DL112="E",5))))</f>
        <v>2</v>
      </c>
      <c r="DN112" s="38" t="s">
        <v>9</v>
      </c>
      <c r="DO112" s="38">
        <f>IF(DN112="M",0,IF(DN112="I",2,IF(DN112="B",4,IF(DN112="E",5))))</f>
        <v>4</v>
      </c>
      <c r="DP112" s="38" t="s">
        <v>9</v>
      </c>
      <c r="DQ112" s="38">
        <f>IF(DP112="M",0,IF(DP112="I",2,IF(DP112="B",4,IF(DP112="E",5))))</f>
        <v>4</v>
      </c>
      <c r="DR112" s="38" t="s">
        <v>7</v>
      </c>
      <c r="DS112" s="38">
        <f>IF(DR112="M",0,IF(DR112="I",2,IF(DR112="B",4,IF(DR112="E",5))))</f>
        <v>0</v>
      </c>
      <c r="DT112" s="38" t="s">
        <v>8</v>
      </c>
      <c r="DU112" s="38">
        <f>IF(DT112="M",0,IF(DT112="I",2,IF(DT112="B",4,IF(DT112="E",5))))</f>
        <v>2</v>
      </c>
      <c r="DV112" s="38" t="s">
        <v>7</v>
      </c>
      <c r="DW112" s="38">
        <f>IF(DV112="M",0,IF(DV112="I",2,IF(DV112="B",4,IF(DV112="E",5))))</f>
        <v>0</v>
      </c>
      <c r="DX112" s="38" t="s">
        <v>8</v>
      </c>
      <c r="DY112" s="38">
        <f>IF(DX112="M",0,IF(DX112="I",2,IF(DX112="B",4,IF(DX112="E",5))))</f>
        <v>2</v>
      </c>
      <c r="DZ112" s="38" t="s">
        <v>8</v>
      </c>
      <c r="EA112" s="38">
        <f>IF(DZ112="M",0,IF(DZ112="I",2,IF(DZ112="B",4,IF(DZ112="E",5))))</f>
        <v>2</v>
      </c>
      <c r="EB112" s="38" t="s">
        <v>8</v>
      </c>
      <c r="EC112" s="38">
        <f>IF(EB112="M",0,IF(EB112="I",2,IF(EB112="B",4,IF(EB112="E",5))))</f>
        <v>2</v>
      </c>
      <c r="ED112" s="38" t="s">
        <v>7</v>
      </c>
      <c r="EE112" s="38">
        <f>IF(ED112="M",0,IF(ED112="I",2,IF(ED112="B",4,IF(ED112="E",5))))</f>
        <v>0</v>
      </c>
      <c r="EF112" s="38" t="s">
        <v>7</v>
      </c>
      <c r="EG112" s="38">
        <f>IF(EF112="M",0,IF(EF112="I",2,IF(EF112="B",4,IF(EF112="E",5))))</f>
        <v>0</v>
      </c>
      <c r="EH112" s="38" t="s">
        <v>7</v>
      </c>
      <c r="EI112" s="38">
        <f>IF(EH112="M",0,IF(EH112="I",2,IF(EH112="B",4,IF(EH112="E",5))))</f>
        <v>0</v>
      </c>
      <c r="EJ112" s="38" t="s">
        <v>7</v>
      </c>
      <c r="EK112" s="38">
        <f>IF(EJ112="M",0,IF(EJ112="I",2,IF(EJ112="B",4,IF(EJ112="E",5))))</f>
        <v>0</v>
      </c>
      <c r="EL112" s="38" t="s">
        <v>7</v>
      </c>
      <c r="EM112" s="38">
        <f>IF(EL112="M",0,IF(EL112="I",2,IF(EL112="B",4,IF(EL112="E",5))))</f>
        <v>0</v>
      </c>
      <c r="EN112" s="38" t="s">
        <v>7</v>
      </c>
      <c r="EO112" s="38">
        <f>IF(EN112="M",0,IF(EN112="I",2,IF(EN112="B",4,IF(EN112="E",5))))</f>
        <v>0</v>
      </c>
      <c r="EP112" s="38" t="s">
        <v>7</v>
      </c>
      <c r="EQ112" s="38">
        <f>IF(EP112="M",0,IF(EP112="I",2,IF(EP112="B",4,IF(EP112="E",5))))</f>
        <v>0</v>
      </c>
      <c r="ER112" s="98">
        <f>+SUM(F112:EQ112)</f>
        <v>166</v>
      </c>
      <c r="ES112" s="52">
        <f>+ER112/$EV$1</f>
        <v>0.46760563380281689</v>
      </c>
      <c r="ET112" s="38" t="str">
        <f>IF(ES112&gt;60%,"Autonome","Non Autonome")</f>
        <v>Non Autonome</v>
      </c>
      <c r="EU112" s="5"/>
    </row>
    <row r="113" spans="1:151" ht="15.75" thickBot="1" x14ac:dyDescent="0.3">
      <c r="A113" s="35" t="s">
        <v>5</v>
      </c>
      <c r="B113" s="35" t="s">
        <v>22</v>
      </c>
      <c r="C113" s="35" t="s">
        <v>11</v>
      </c>
      <c r="D113" s="96">
        <v>43313</v>
      </c>
      <c r="E113" s="35" t="s">
        <v>12</v>
      </c>
      <c r="F113" s="38" t="s">
        <v>8</v>
      </c>
      <c r="G113" s="38">
        <f>IF(F113="M",0,IF(F113="I",2,IF(F113="B",4,IF(F113="E",5))))</f>
        <v>2</v>
      </c>
      <c r="H113" s="38" t="s">
        <v>7</v>
      </c>
      <c r="I113" s="38">
        <f>IF(H113="M",0,IF(H113="I",2,IF(H113="B",4,IF(H113="E",5))))</f>
        <v>0</v>
      </c>
      <c r="J113" s="38" t="s">
        <v>7</v>
      </c>
      <c r="K113" s="38">
        <f>IF(J113="M",0,IF(J113="I",2,IF(J113="B",4,IF(J113="E",5))))</f>
        <v>0</v>
      </c>
      <c r="L113" s="38" t="s">
        <v>9</v>
      </c>
      <c r="M113" s="38">
        <f>IF(L113="M",0,IF(L113="I",2,IF(L113="B",4,IF(L113="E",5))))</f>
        <v>4</v>
      </c>
      <c r="N113" s="38" t="s">
        <v>9</v>
      </c>
      <c r="O113" s="38">
        <f>IF(N113="M",0,IF(N113="I",2,IF(N113="B",4,IF(N113="E",5))))</f>
        <v>4</v>
      </c>
      <c r="P113" s="38" t="s">
        <v>7</v>
      </c>
      <c r="Q113" s="38">
        <f>IF(P113="M",0,IF(P113="I",2,IF(P113="B",4,IF(P113="E",5))))</f>
        <v>0</v>
      </c>
      <c r="R113" s="38" t="s">
        <v>7</v>
      </c>
      <c r="S113" s="38">
        <f>IF(R113="M",0,IF(R113="I",2,IF(R113="B",4,IF(R113="E",5))))</f>
        <v>0</v>
      </c>
      <c r="T113" s="38" t="s">
        <v>7</v>
      </c>
      <c r="U113" s="38">
        <f>IF(T113="M",0,IF(T113="I",2,IF(T113="B",4,IF(T113="E",5))))</f>
        <v>0</v>
      </c>
      <c r="V113" s="38" t="s">
        <v>8</v>
      </c>
      <c r="W113" s="38">
        <f>IF(V113="M",0,IF(V113="I",2,IF(V113="B",4,IF(V113="E",5))))</f>
        <v>2</v>
      </c>
      <c r="X113" s="38" t="s">
        <v>8</v>
      </c>
      <c r="Y113" s="38">
        <f>IF(X113="M",0,IF(X113="I",2,IF(X113="B",4,IF(X113="E",5))))</f>
        <v>2</v>
      </c>
      <c r="Z113" s="38" t="s">
        <v>8</v>
      </c>
      <c r="AA113" s="38">
        <f>IF(Z113="M",0,IF(Z113="I",2,IF(Z113="B",4,IF(Z113="E",5))))</f>
        <v>2</v>
      </c>
      <c r="AB113" s="38" t="s">
        <v>7</v>
      </c>
      <c r="AC113" s="38">
        <f>IF(AB113="M",0,IF(AB113="I",2,IF(AB113="B",4,IF(AB113="E",5))))</f>
        <v>0</v>
      </c>
      <c r="AD113" s="38" t="s">
        <v>7</v>
      </c>
      <c r="AE113" s="38">
        <f>IF(AD113="M",0,IF(AD113="I",2,IF(AD113="B",4,IF(AD113="E",5))))</f>
        <v>0</v>
      </c>
      <c r="AF113" s="38" t="s">
        <v>7</v>
      </c>
      <c r="AG113" s="38">
        <f>IF(AF113="M",0,IF(AF113="I",2,IF(AF113="B",4,IF(AF113="E",5))))</f>
        <v>0</v>
      </c>
      <c r="AH113" s="38" t="s">
        <v>8</v>
      </c>
      <c r="AI113" s="38">
        <f>IF(AH113="M",0,IF(AH113="I",2,IF(AH113="B",4,IF(AH113="E",5))))</f>
        <v>2</v>
      </c>
      <c r="AJ113" s="38" t="s">
        <v>8</v>
      </c>
      <c r="AK113" s="38">
        <f>IF(AJ113="M",0,IF(AJ113="I",2,IF(AJ113="B",4,IF(AJ113="E",5))))</f>
        <v>2</v>
      </c>
      <c r="AL113" s="38" t="s">
        <v>8</v>
      </c>
      <c r="AM113" s="38">
        <f>IF(AL113="M",0,IF(AL113="I",2,IF(AL113="B",4,IF(AL113="E",5))))</f>
        <v>2</v>
      </c>
      <c r="AN113" s="38" t="s">
        <v>8</v>
      </c>
      <c r="AO113" s="38">
        <f>IF(AN113="M",0,IF(AN113="I",2,IF(AN113="B",4,IF(AN113="E",5))))</f>
        <v>2</v>
      </c>
      <c r="AP113" s="38" t="s">
        <v>9</v>
      </c>
      <c r="AQ113" s="38">
        <f>IF(AP113="M",0,IF(AP113="I",2,IF(AP113="B",4,IF(AP113="E",5))))</f>
        <v>4</v>
      </c>
      <c r="AR113" s="38" t="s">
        <v>9</v>
      </c>
      <c r="AS113" s="38">
        <f>IF(AR113="M",0,IF(AR113="I",2,IF(AR113="B",4,IF(AR113="E",5))))</f>
        <v>4</v>
      </c>
      <c r="AT113" s="38" t="s">
        <v>9</v>
      </c>
      <c r="AU113" s="38">
        <f>IF(AT113="M",0,IF(AT113="I",2,IF(AT113="B",4,IF(AT113="E",5))))</f>
        <v>4</v>
      </c>
      <c r="AV113" s="38" t="s">
        <v>9</v>
      </c>
      <c r="AW113" s="38">
        <f>IF(AV113="M",0,IF(AV113="I",2,IF(AV113="B",4,IF(AV113="E",5))))</f>
        <v>4</v>
      </c>
      <c r="AX113" s="38" t="s">
        <v>9</v>
      </c>
      <c r="AY113" s="38">
        <f>IF(AX113="M",0,IF(AX113="I",2,IF(AX113="B",4,IF(AX113="E",5))))</f>
        <v>4</v>
      </c>
      <c r="AZ113" s="38" t="s">
        <v>9</v>
      </c>
      <c r="BA113" s="38">
        <f>IF(AZ113="M",0,IF(AZ113="I",2,IF(AZ113="B",4,IF(AZ113="E",5))))</f>
        <v>4</v>
      </c>
      <c r="BB113" s="38" t="s">
        <v>9</v>
      </c>
      <c r="BC113" s="38">
        <f>IF(BB113="M",0,IF(BB113="I",2,IF(BB113="B",4,IF(BB113="E",5))))</f>
        <v>4</v>
      </c>
      <c r="BD113" s="38" t="s">
        <v>9</v>
      </c>
      <c r="BE113" s="38">
        <f>IF(BD113="M",0,IF(BD113="I",2,IF(BD113="B",4,IF(BD113="E",5))))</f>
        <v>4</v>
      </c>
      <c r="BF113" s="38" t="s">
        <v>9</v>
      </c>
      <c r="BG113" s="38">
        <f>IF(BF113="M",0,IF(BF113="I",2,IF(BF113="B",4,IF(BF113="E",5))))</f>
        <v>4</v>
      </c>
      <c r="BH113" s="38" t="s">
        <v>9</v>
      </c>
      <c r="BI113" s="38">
        <f>IF(BH113="M",0,IF(BH113="I",2,IF(BH113="B",4,IF(BH113="E",5))))</f>
        <v>4</v>
      </c>
      <c r="BJ113" s="38" t="s">
        <v>8</v>
      </c>
      <c r="BK113" s="38">
        <f>IF(BJ113="M",0,IF(BJ113="I",2,IF(BJ113="B",4,IF(BJ113="E",5))))</f>
        <v>2</v>
      </c>
      <c r="BL113" s="38" t="s">
        <v>9</v>
      </c>
      <c r="BM113" s="38">
        <f>IF(BL113="M",0,IF(BL113="I",2,IF(BL113="B",4,IF(BL113="E",5))))</f>
        <v>4</v>
      </c>
      <c r="BN113" s="38" t="s">
        <v>9</v>
      </c>
      <c r="BO113" s="38">
        <f>IF(BN113="M",0,IF(BN113="I",2,IF(BN113="B",4,IF(BN113="E",5))))</f>
        <v>4</v>
      </c>
      <c r="BP113" s="38" t="s">
        <v>9</v>
      </c>
      <c r="BQ113" s="38">
        <f>IF(BP113="M",0,IF(BP113="I",2,IF(BP113="B",4,IF(BP113="E",5))))</f>
        <v>4</v>
      </c>
      <c r="BR113" s="38" t="s">
        <v>9</v>
      </c>
      <c r="BS113" s="38">
        <f>IF(BR113="M",0,IF(BR113="I",2,IF(BR113="B",4,IF(BR113="E",5))))</f>
        <v>4</v>
      </c>
      <c r="BT113" s="38" t="s">
        <v>9</v>
      </c>
      <c r="BU113" s="38">
        <f>IF(BT113="M",0,IF(BT113="I",2,IF(BT113="B",4,IF(BT113="E",5))))</f>
        <v>4</v>
      </c>
      <c r="BV113" s="38" t="s">
        <v>9</v>
      </c>
      <c r="BW113" s="38">
        <f>IF(BV113="M",0,IF(BV113="I",2,IF(BV113="B",4,IF(BV113="E",5))))</f>
        <v>4</v>
      </c>
      <c r="BX113" s="38" t="s">
        <v>9</v>
      </c>
      <c r="BY113" s="38">
        <f>IF(BX113="M",0,IF(BX113="I",2,IF(BX113="B",4,IF(BX113="E",5))))</f>
        <v>4</v>
      </c>
      <c r="BZ113" s="38" t="s">
        <v>9</v>
      </c>
      <c r="CA113" s="38">
        <f>IF(BZ113="M",0,IF(BZ113="I",2,IF(BZ113="B",4,IF(BZ113="E",5))))</f>
        <v>4</v>
      </c>
      <c r="CB113" s="38" t="s">
        <v>9</v>
      </c>
      <c r="CC113" s="38">
        <f>IF(CB113="M",0,IF(CB113="I",2,IF(CB113="B",4,IF(CB113="E",5))))</f>
        <v>4</v>
      </c>
      <c r="CD113" s="38" t="s">
        <v>9</v>
      </c>
      <c r="CE113" s="38">
        <f>IF(CD113="M",0,IF(CD113="I",2,IF(CD113="B",4,IF(CD113="E",5))))</f>
        <v>4</v>
      </c>
      <c r="CF113" s="38" t="s">
        <v>8</v>
      </c>
      <c r="CG113" s="38">
        <f>IF(CF113="M",0,IF(CF113="I",2,IF(CF113="B",4,IF(CF113="E",5))))</f>
        <v>2</v>
      </c>
      <c r="CH113" s="38" t="s">
        <v>8</v>
      </c>
      <c r="CI113" s="38">
        <f>IF(CH113="M",0,IF(CH113="I",2,IF(CH113="B",4,IF(CH113="E",5))))</f>
        <v>2</v>
      </c>
      <c r="CJ113" s="38" t="s">
        <v>9</v>
      </c>
      <c r="CK113" s="38">
        <f>IF(CJ113="M",0,IF(CJ113="I",2,IF(CJ113="B",4,IF(CJ113="E",5))))</f>
        <v>4</v>
      </c>
      <c r="CL113" s="38" t="s">
        <v>9</v>
      </c>
      <c r="CM113" s="38">
        <f>IF(CL113="M",0,IF(CL113="I",2,IF(CL113="B",4,IF(CL113="E",5))))</f>
        <v>4</v>
      </c>
      <c r="CN113" s="38" t="s">
        <v>7</v>
      </c>
      <c r="CO113" s="38">
        <f>IF(CN113="M",0,IF(CN113="I",2,IF(CN113="B",4,IF(CN113="E",5))))</f>
        <v>0</v>
      </c>
      <c r="CP113" s="38" t="s">
        <v>7</v>
      </c>
      <c r="CQ113" s="38">
        <f>IF(CP113="M",0,IF(CP113="I",2,IF(CP113="B",4,IF(CP113="E",5))))</f>
        <v>0</v>
      </c>
      <c r="CR113" s="38" t="s">
        <v>7</v>
      </c>
      <c r="CS113" s="38">
        <f>IF(CR113="M",0,IF(CR113="I",2,IF(CR113="B",4,IF(CR113="E",5))))</f>
        <v>0</v>
      </c>
      <c r="CT113" s="38" t="s">
        <v>9</v>
      </c>
      <c r="CU113" s="38">
        <f>IF(CT113="M",0,IF(CT113="I",2,IF(CT113="B",4,IF(CT113="E",5))))</f>
        <v>4</v>
      </c>
      <c r="CV113" s="38" t="s">
        <v>9</v>
      </c>
      <c r="CW113" s="38">
        <f>IF(CV113="M",0,IF(CV113="I",2,IF(CV113="B",4,IF(CV113="E",5))))</f>
        <v>4</v>
      </c>
      <c r="CX113" s="38" t="s">
        <v>9</v>
      </c>
      <c r="CY113" s="38">
        <f>IF(CX113="M",0,IF(CX113="I",2,IF(CX113="B",4,IF(CX113="E",5))))</f>
        <v>4</v>
      </c>
      <c r="CZ113" s="38" t="s">
        <v>9</v>
      </c>
      <c r="DA113" s="38">
        <f>IF(CZ113="M",0,IF(CZ113="I",2,IF(CZ113="B",4,IF(CZ113="E",5))))</f>
        <v>4</v>
      </c>
      <c r="DB113" s="38" t="s">
        <v>9</v>
      </c>
      <c r="DC113" s="38">
        <f>IF(DB113="M",0,IF(DB113="I",2,IF(DB113="B",4,IF(DB113="E",5))))</f>
        <v>4</v>
      </c>
      <c r="DD113" s="38" t="s">
        <v>8</v>
      </c>
      <c r="DE113" s="38">
        <f>IF(DD113="M",0,IF(DD113="I",2,IF(DD113="B",4,IF(DD113="E",5))))</f>
        <v>2</v>
      </c>
      <c r="DF113" s="38" t="s">
        <v>8</v>
      </c>
      <c r="DG113" s="38">
        <f>IF(DF113="M",0,IF(DF113="I",2,IF(DF113="B",4,IF(DF113="E",5))))</f>
        <v>2</v>
      </c>
      <c r="DH113" s="38" t="s">
        <v>8</v>
      </c>
      <c r="DI113" s="38">
        <f>IF(DH113="M",0,IF(DH113="I",2,IF(DH113="B",4,IF(DH113="E",5))))</f>
        <v>2</v>
      </c>
      <c r="DJ113" s="38" t="s">
        <v>8</v>
      </c>
      <c r="DK113" s="38">
        <f>IF(DJ113="M",0,IF(DJ113="I",2,IF(DJ113="B",4,IF(DJ113="E",5))))</f>
        <v>2</v>
      </c>
      <c r="DL113" s="38" t="s">
        <v>8</v>
      </c>
      <c r="DM113" s="38">
        <f>IF(DL113="M",0,IF(DL113="I",2,IF(DL113="B",4,IF(DL113="E",5))))</f>
        <v>2</v>
      </c>
      <c r="DN113" s="38" t="s">
        <v>8</v>
      </c>
      <c r="DO113" s="38">
        <f>IF(DN113="M",0,IF(DN113="I",2,IF(DN113="B",4,IF(DN113="E",5))))</f>
        <v>2</v>
      </c>
      <c r="DP113" s="38" t="s">
        <v>7</v>
      </c>
      <c r="DQ113" s="38">
        <f>IF(DP113="M",0,IF(DP113="I",2,IF(DP113="B",4,IF(DP113="E",5))))</f>
        <v>0</v>
      </c>
      <c r="DR113" s="38" t="s">
        <v>8</v>
      </c>
      <c r="DS113" s="38">
        <f>IF(DR113="M",0,IF(DR113="I",2,IF(DR113="B",4,IF(DR113="E",5))))</f>
        <v>2</v>
      </c>
      <c r="DT113" s="38" t="s">
        <v>9</v>
      </c>
      <c r="DU113" s="38">
        <f>IF(DT113="M",0,IF(DT113="I",2,IF(DT113="B",4,IF(DT113="E",5))))</f>
        <v>4</v>
      </c>
      <c r="DV113" s="38" t="s">
        <v>9</v>
      </c>
      <c r="DW113" s="38">
        <f>IF(DV113="M",0,IF(DV113="I",2,IF(DV113="B",4,IF(DV113="E",5))))</f>
        <v>4</v>
      </c>
      <c r="DX113" s="38" t="s">
        <v>8</v>
      </c>
      <c r="DY113" s="38">
        <f>IF(DX113="M",0,IF(DX113="I",2,IF(DX113="B",4,IF(DX113="E",5))))</f>
        <v>2</v>
      </c>
      <c r="DZ113" s="38" t="s">
        <v>8</v>
      </c>
      <c r="EA113" s="38">
        <f>IF(DZ113="M",0,IF(DZ113="I",2,IF(DZ113="B",4,IF(DZ113="E",5))))</f>
        <v>2</v>
      </c>
      <c r="EB113" s="38" t="s">
        <v>8</v>
      </c>
      <c r="EC113" s="38">
        <f>IF(EB113="M",0,IF(EB113="I",2,IF(EB113="B",4,IF(EB113="E",5))))</f>
        <v>2</v>
      </c>
      <c r="ED113" s="38" t="s">
        <v>8</v>
      </c>
      <c r="EE113" s="38">
        <f>IF(ED113="M",0,IF(ED113="I",2,IF(ED113="B",4,IF(ED113="E",5))))</f>
        <v>2</v>
      </c>
      <c r="EF113" s="38" t="s">
        <v>7</v>
      </c>
      <c r="EG113" s="38">
        <f>IF(EF113="M",0,IF(EF113="I",2,IF(EF113="B",4,IF(EF113="E",5))))</f>
        <v>0</v>
      </c>
      <c r="EH113" s="38" t="s">
        <v>7</v>
      </c>
      <c r="EI113" s="38">
        <f>IF(EH113="M",0,IF(EH113="I",2,IF(EH113="B",4,IF(EH113="E",5))))</f>
        <v>0</v>
      </c>
      <c r="EJ113" s="38" t="s">
        <v>7</v>
      </c>
      <c r="EK113" s="38">
        <f>IF(EJ113="M",0,IF(EJ113="I",2,IF(EJ113="B",4,IF(EJ113="E",5))))</f>
        <v>0</v>
      </c>
      <c r="EL113" s="38" t="s">
        <v>7</v>
      </c>
      <c r="EM113" s="38">
        <f>IF(EL113="M",0,IF(EL113="I",2,IF(EL113="B",4,IF(EL113="E",5))))</f>
        <v>0</v>
      </c>
      <c r="EN113" s="38" t="s">
        <v>7</v>
      </c>
      <c r="EO113" s="38">
        <f>IF(EN113="M",0,IF(EN113="I",2,IF(EN113="B",4,IF(EN113="E",5))))</f>
        <v>0</v>
      </c>
      <c r="EP113" s="38" t="s">
        <v>7</v>
      </c>
      <c r="EQ113" s="38">
        <f>IF(EP113="M",0,IF(EP113="I",2,IF(EP113="B",4,IF(EP113="E",5))))</f>
        <v>0</v>
      </c>
      <c r="ER113" s="98">
        <f>+SUM(F113:EQ113)</f>
        <v>168</v>
      </c>
      <c r="ES113" s="52">
        <f>+ER113/$EV$1</f>
        <v>0.47323943661971829</v>
      </c>
      <c r="ET113" s="38" t="str">
        <f>IF(ES113&gt;60%,"Autonome","Non Autonome")</f>
        <v>Non Autonome</v>
      </c>
      <c r="EU113" s="5"/>
    </row>
    <row r="114" spans="1:151" ht="15.75" thickBot="1" x14ac:dyDescent="0.3">
      <c r="A114" s="35" t="s">
        <v>71</v>
      </c>
      <c r="B114" s="35" t="s">
        <v>77</v>
      </c>
      <c r="C114" s="35" t="s">
        <v>73</v>
      </c>
      <c r="D114" s="96">
        <v>43313</v>
      </c>
      <c r="E114" s="35" t="s">
        <v>74</v>
      </c>
      <c r="F114" s="38" t="s">
        <v>10</v>
      </c>
      <c r="G114" s="38">
        <f>IF(F114="M",0,IF(F114="I",2,IF(F114="B",4,IF(F114="E",5))))</f>
        <v>5</v>
      </c>
      <c r="H114" s="38" t="s">
        <v>9</v>
      </c>
      <c r="I114" s="38">
        <f>IF(H114="M",0,IF(H114="I",2,IF(H114="B",4,IF(H114="E",5))))</f>
        <v>4</v>
      </c>
      <c r="J114" s="38" t="s">
        <v>9</v>
      </c>
      <c r="K114" s="38">
        <f>IF(J114="M",0,IF(J114="I",2,IF(J114="B",4,IF(J114="E",5))))</f>
        <v>4</v>
      </c>
      <c r="L114" s="38" t="s">
        <v>8</v>
      </c>
      <c r="M114" s="38">
        <f>IF(L114="M",0,IF(L114="I",2,IF(L114="B",4,IF(L114="E",5))))</f>
        <v>2</v>
      </c>
      <c r="N114" s="38" t="s">
        <v>9</v>
      </c>
      <c r="O114" s="38">
        <f>IF(N114="M",0,IF(N114="I",2,IF(N114="B",4,IF(N114="E",5))))</f>
        <v>4</v>
      </c>
      <c r="P114" s="38" t="s">
        <v>8</v>
      </c>
      <c r="Q114" s="38">
        <f>IF(P114="M",0,IF(P114="I",2,IF(P114="B",4,IF(P114="E",5))))</f>
        <v>2</v>
      </c>
      <c r="R114" s="38" t="s">
        <v>9</v>
      </c>
      <c r="S114" s="38">
        <f>IF(R114="M",0,IF(R114="I",2,IF(R114="B",4,IF(R114="E",5))))</f>
        <v>4</v>
      </c>
      <c r="T114" s="38" t="s">
        <v>9</v>
      </c>
      <c r="U114" s="38">
        <f>IF(T114="M",0,IF(T114="I",2,IF(T114="B",4,IF(T114="E",5))))</f>
        <v>4</v>
      </c>
      <c r="V114" s="38" t="s">
        <v>9</v>
      </c>
      <c r="W114" s="38">
        <f>IF(V114="M",0,IF(V114="I",2,IF(V114="B",4,IF(V114="E",5))))</f>
        <v>4</v>
      </c>
      <c r="X114" s="38" t="s">
        <v>9</v>
      </c>
      <c r="Y114" s="38">
        <f>IF(X114="M",0,IF(X114="I",2,IF(X114="B",4,IF(X114="E",5))))</f>
        <v>4</v>
      </c>
      <c r="Z114" s="38" t="s">
        <v>9</v>
      </c>
      <c r="AA114" s="38">
        <f>IF(Z114="M",0,IF(Z114="I",2,IF(Z114="B",4,IF(Z114="E",5))))</f>
        <v>4</v>
      </c>
      <c r="AB114" s="38" t="s">
        <v>8</v>
      </c>
      <c r="AC114" s="38">
        <f>IF(AB114="M",0,IF(AB114="I",2,IF(AB114="B",4,IF(AB114="E",5))))</f>
        <v>2</v>
      </c>
      <c r="AD114" s="38" t="s">
        <v>9</v>
      </c>
      <c r="AE114" s="38">
        <f>IF(AD114="M",0,IF(AD114="I",2,IF(AD114="B",4,IF(AD114="E",5))))</f>
        <v>4</v>
      </c>
      <c r="AF114" s="38" t="s">
        <v>8</v>
      </c>
      <c r="AG114" s="38">
        <f>IF(AF114="M",0,IF(AF114="I",2,IF(AF114="B",4,IF(AF114="E",5))))</f>
        <v>2</v>
      </c>
      <c r="AH114" s="38" t="s">
        <v>9</v>
      </c>
      <c r="AI114" s="38">
        <f>IF(AH114="M",0,IF(AH114="I",2,IF(AH114="B",4,IF(AH114="E",5))))</f>
        <v>4</v>
      </c>
      <c r="AJ114" s="38" t="s">
        <v>8</v>
      </c>
      <c r="AK114" s="38">
        <f>IF(AJ114="M",0,IF(AJ114="I",2,IF(AJ114="B",4,IF(AJ114="E",5))))</f>
        <v>2</v>
      </c>
      <c r="AL114" s="38" t="s">
        <v>8</v>
      </c>
      <c r="AM114" s="38">
        <f>IF(AL114="M",0,IF(AL114="I",2,IF(AL114="B",4,IF(AL114="E",5))))</f>
        <v>2</v>
      </c>
      <c r="AN114" s="38" t="s">
        <v>9</v>
      </c>
      <c r="AO114" s="38">
        <f>IF(AN114="M",0,IF(AN114="I",2,IF(AN114="B",4,IF(AN114="E",5))))</f>
        <v>4</v>
      </c>
      <c r="AP114" s="38" t="s">
        <v>9</v>
      </c>
      <c r="AQ114" s="38">
        <f>IF(AP114="M",0,IF(AP114="I",2,IF(AP114="B",4,IF(AP114="E",5))))</f>
        <v>4</v>
      </c>
      <c r="AR114" s="38" t="s">
        <v>9</v>
      </c>
      <c r="AS114" s="38">
        <f>IF(AR114="M",0,IF(AR114="I",2,IF(AR114="B",4,IF(AR114="E",5))))</f>
        <v>4</v>
      </c>
      <c r="AT114" s="38" t="s">
        <v>9</v>
      </c>
      <c r="AU114" s="38">
        <f>IF(AT114="M",0,IF(AT114="I",2,IF(AT114="B",4,IF(AT114="E",5))))</f>
        <v>4</v>
      </c>
      <c r="AV114" s="38" t="s">
        <v>9</v>
      </c>
      <c r="AW114" s="38">
        <f>IF(AV114="M",0,IF(AV114="I",2,IF(AV114="B",4,IF(AV114="E",5))))</f>
        <v>4</v>
      </c>
      <c r="AX114" s="38" t="s">
        <v>9</v>
      </c>
      <c r="AY114" s="38">
        <f>IF(AX114="M",0,IF(AX114="I",2,IF(AX114="B",4,IF(AX114="E",5))))</f>
        <v>4</v>
      </c>
      <c r="AZ114" s="38" t="s">
        <v>9</v>
      </c>
      <c r="BA114" s="38">
        <f>IF(AZ114="M",0,IF(AZ114="I",2,IF(AZ114="B",4,IF(AZ114="E",5))))</f>
        <v>4</v>
      </c>
      <c r="BB114" s="38" t="s">
        <v>9</v>
      </c>
      <c r="BC114" s="38">
        <f>IF(BB114="M",0,IF(BB114="I",2,IF(BB114="B",4,IF(BB114="E",5))))</f>
        <v>4</v>
      </c>
      <c r="BD114" s="38" t="s">
        <v>9</v>
      </c>
      <c r="BE114" s="38">
        <f>IF(BD114="M",0,IF(BD114="I",2,IF(BD114="B",4,IF(BD114="E",5))))</f>
        <v>4</v>
      </c>
      <c r="BF114" s="38" t="s">
        <v>9</v>
      </c>
      <c r="BG114" s="38">
        <f>IF(BF114="M",0,IF(BF114="I",2,IF(BF114="B",4,IF(BF114="E",5))))</f>
        <v>4</v>
      </c>
      <c r="BH114" s="38" t="s">
        <v>9</v>
      </c>
      <c r="BI114" s="38">
        <f>IF(BH114="M",0,IF(BH114="I",2,IF(BH114="B",4,IF(BH114="E",5))))</f>
        <v>4</v>
      </c>
      <c r="BJ114" s="38" t="s">
        <v>9</v>
      </c>
      <c r="BK114" s="38">
        <f>IF(BJ114="M",0,IF(BJ114="I",2,IF(BJ114="B",4,IF(BJ114="E",5))))</f>
        <v>4</v>
      </c>
      <c r="BL114" s="38" t="s">
        <v>9</v>
      </c>
      <c r="BM114" s="38">
        <f>IF(BL114="M",0,IF(BL114="I",2,IF(BL114="B",4,IF(BL114="E",5))))</f>
        <v>4</v>
      </c>
      <c r="BN114" s="38" t="s">
        <v>9</v>
      </c>
      <c r="BO114" s="38">
        <f>IF(BN114="M",0,IF(BN114="I",2,IF(BN114="B",4,IF(BN114="E",5))))</f>
        <v>4</v>
      </c>
      <c r="BP114" s="38" t="s">
        <v>9</v>
      </c>
      <c r="BQ114" s="38">
        <f>IF(BP114="M",0,IF(BP114="I",2,IF(BP114="B",4,IF(BP114="E",5))))</f>
        <v>4</v>
      </c>
      <c r="BR114" s="38" t="s">
        <v>9</v>
      </c>
      <c r="BS114" s="38">
        <f>IF(BR114="M",0,IF(BR114="I",2,IF(BR114="B",4,IF(BR114="E",5))))</f>
        <v>4</v>
      </c>
      <c r="BT114" s="38" t="s">
        <v>8</v>
      </c>
      <c r="BU114" s="38">
        <f>IF(BT114="M",0,IF(BT114="I",2,IF(BT114="B",4,IF(BT114="E",5))))</f>
        <v>2</v>
      </c>
      <c r="BV114" s="38" t="s">
        <v>9</v>
      </c>
      <c r="BW114" s="38">
        <f>IF(BV114="M",0,IF(BV114="I",2,IF(BV114="B",4,IF(BV114="E",5))))</f>
        <v>4</v>
      </c>
      <c r="BX114" s="38" t="s">
        <v>9</v>
      </c>
      <c r="BY114" s="38">
        <f>IF(BX114="M",0,IF(BX114="I",2,IF(BX114="B",4,IF(BX114="E",5))))</f>
        <v>4</v>
      </c>
      <c r="BZ114" s="38" t="s">
        <v>9</v>
      </c>
      <c r="CA114" s="38">
        <f>IF(BZ114="M",0,IF(BZ114="I",2,IF(BZ114="B",4,IF(BZ114="E",5))))</f>
        <v>4</v>
      </c>
      <c r="CB114" s="38" t="s">
        <v>9</v>
      </c>
      <c r="CC114" s="38">
        <f>IF(CB114="M",0,IF(CB114="I",2,IF(CB114="B",4,IF(CB114="E",5))))</f>
        <v>4</v>
      </c>
      <c r="CD114" s="38" t="s">
        <v>9</v>
      </c>
      <c r="CE114" s="38">
        <f>IF(CD114="M",0,IF(CD114="I",2,IF(CD114="B",4,IF(CD114="E",5))))</f>
        <v>4</v>
      </c>
      <c r="CF114" s="38" t="s">
        <v>9</v>
      </c>
      <c r="CG114" s="38">
        <f>IF(CF114="M",0,IF(CF114="I",2,IF(CF114="B",4,IF(CF114="E",5))))</f>
        <v>4</v>
      </c>
      <c r="CH114" s="38" t="s">
        <v>9</v>
      </c>
      <c r="CI114" s="38">
        <f>IF(CH114="M",0,IF(CH114="I",2,IF(CH114="B",4,IF(CH114="E",5))))</f>
        <v>4</v>
      </c>
      <c r="CJ114" s="38" t="s">
        <v>8</v>
      </c>
      <c r="CK114" s="38">
        <f>IF(CJ114="M",0,IF(CJ114="I",2,IF(CJ114="B",4,IF(CJ114="E",5))))</f>
        <v>2</v>
      </c>
      <c r="CL114" s="38" t="s">
        <v>9</v>
      </c>
      <c r="CM114" s="38">
        <f>IF(CL114="M",0,IF(CL114="I",2,IF(CL114="B",4,IF(CL114="E",5))))</f>
        <v>4</v>
      </c>
      <c r="CN114" s="38" t="s">
        <v>9</v>
      </c>
      <c r="CO114" s="38">
        <f>IF(CN114="M",0,IF(CN114="I",2,IF(CN114="B",4,IF(CN114="E",5))))</f>
        <v>4</v>
      </c>
      <c r="CP114" s="38" t="s">
        <v>9</v>
      </c>
      <c r="CQ114" s="38">
        <f>IF(CP114="M",0,IF(CP114="I",2,IF(CP114="B",4,IF(CP114="E",5))))</f>
        <v>4</v>
      </c>
      <c r="CR114" s="38" t="s">
        <v>9</v>
      </c>
      <c r="CS114" s="38">
        <f>IF(CR114="M",0,IF(CR114="I",2,IF(CR114="B",4,IF(CR114="E",5))))</f>
        <v>4</v>
      </c>
      <c r="CT114" s="38" t="s">
        <v>9</v>
      </c>
      <c r="CU114" s="38">
        <f>IF(CT114="M",0,IF(CT114="I",2,IF(CT114="B",4,IF(CT114="E",5))))</f>
        <v>4</v>
      </c>
      <c r="CV114" s="38" t="s">
        <v>9</v>
      </c>
      <c r="CW114" s="38">
        <f>IF(CV114="M",0,IF(CV114="I",2,IF(CV114="B",4,IF(CV114="E",5))))</f>
        <v>4</v>
      </c>
      <c r="CX114" s="38" t="s">
        <v>9</v>
      </c>
      <c r="CY114" s="38">
        <f>IF(CX114="M",0,IF(CX114="I",2,IF(CX114="B",4,IF(CX114="E",5))))</f>
        <v>4</v>
      </c>
      <c r="CZ114" s="38" t="s">
        <v>9</v>
      </c>
      <c r="DA114" s="38">
        <f>IF(CZ114="M",0,IF(CZ114="I",2,IF(CZ114="B",4,IF(CZ114="E",5))))</f>
        <v>4</v>
      </c>
      <c r="DB114" s="38" t="s">
        <v>9</v>
      </c>
      <c r="DC114" s="38">
        <f>IF(DB114="M",0,IF(DB114="I",2,IF(DB114="B",4,IF(DB114="E",5))))</f>
        <v>4</v>
      </c>
      <c r="DD114" s="38" t="s">
        <v>9</v>
      </c>
      <c r="DE114" s="38">
        <f>IF(DD114="M",0,IF(DD114="I",2,IF(DD114="B",4,IF(DD114="E",5))))</f>
        <v>4</v>
      </c>
      <c r="DF114" s="38" t="s">
        <v>9</v>
      </c>
      <c r="DG114" s="38">
        <f>IF(DF114="M",0,IF(DF114="I",2,IF(DF114="B",4,IF(DF114="E",5))))</f>
        <v>4</v>
      </c>
      <c r="DH114" s="38" t="s">
        <v>8</v>
      </c>
      <c r="DI114" s="38">
        <f>IF(DH114="M",0,IF(DH114="I",2,IF(DH114="B",4,IF(DH114="E",5))))</f>
        <v>2</v>
      </c>
      <c r="DJ114" s="38" t="s">
        <v>9</v>
      </c>
      <c r="DK114" s="38">
        <f>IF(DJ114="M",0,IF(DJ114="I",2,IF(DJ114="B",4,IF(DJ114="E",5))))</f>
        <v>4</v>
      </c>
      <c r="DL114" s="38" t="s">
        <v>9</v>
      </c>
      <c r="DM114" s="38">
        <f>IF(DL114="M",0,IF(DL114="I",2,IF(DL114="B",4,IF(DL114="E",5))))</f>
        <v>4</v>
      </c>
      <c r="DN114" s="38" t="s">
        <v>9</v>
      </c>
      <c r="DO114" s="38">
        <f>IF(DN114="M",0,IF(DN114="I",2,IF(DN114="B",4,IF(DN114="E",5))))</f>
        <v>4</v>
      </c>
      <c r="DP114" s="38" t="s">
        <v>9</v>
      </c>
      <c r="DQ114" s="38">
        <f>IF(DP114="M",0,IF(DP114="I",2,IF(DP114="B",4,IF(DP114="E",5))))</f>
        <v>4</v>
      </c>
      <c r="DR114" s="38" t="s">
        <v>9</v>
      </c>
      <c r="DS114" s="38">
        <f>IF(DR114="M",0,IF(DR114="I",2,IF(DR114="B",4,IF(DR114="E",5))))</f>
        <v>4</v>
      </c>
      <c r="DT114" s="38" t="s">
        <v>9</v>
      </c>
      <c r="DU114" s="38">
        <f>IF(DT114="M",0,IF(DT114="I",2,IF(DT114="B",4,IF(DT114="E",5))))</f>
        <v>4</v>
      </c>
      <c r="DV114" s="38" t="s">
        <v>7</v>
      </c>
      <c r="DW114" s="38">
        <f>IF(DV114="M",0,IF(DV114="I",2,IF(DV114="B",4,IF(DV114="E",5))))</f>
        <v>0</v>
      </c>
      <c r="DX114" s="38" t="s">
        <v>9</v>
      </c>
      <c r="DY114" s="38">
        <f>IF(DX114="M",0,IF(DX114="I",2,IF(DX114="B",4,IF(DX114="E",5))))</f>
        <v>4</v>
      </c>
      <c r="DZ114" s="38" t="s">
        <v>9</v>
      </c>
      <c r="EA114" s="38">
        <f>IF(DZ114="M",0,IF(DZ114="I",2,IF(DZ114="B",4,IF(DZ114="E",5))))</f>
        <v>4</v>
      </c>
      <c r="EB114" s="38" t="s">
        <v>7</v>
      </c>
      <c r="EC114" s="38">
        <f>IF(EB114="M",0,IF(EB114="I",2,IF(EB114="B",4,IF(EB114="E",5))))</f>
        <v>0</v>
      </c>
      <c r="ED114" s="38" t="s">
        <v>9</v>
      </c>
      <c r="EE114" s="38">
        <f>IF(ED114="M",0,IF(ED114="I",2,IF(ED114="B",4,IF(ED114="E",5))))</f>
        <v>4</v>
      </c>
      <c r="EF114" s="38" t="s">
        <v>9</v>
      </c>
      <c r="EG114" s="38">
        <f>IF(EF114="M",0,IF(EF114="I",2,IF(EF114="B",4,IF(EF114="E",5))))</f>
        <v>4</v>
      </c>
      <c r="EH114" s="38" t="s">
        <v>9</v>
      </c>
      <c r="EI114" s="38">
        <f>IF(EH114="M",0,IF(EH114="I",2,IF(EH114="B",4,IF(EH114="E",5))))</f>
        <v>4</v>
      </c>
      <c r="EJ114" s="38" t="s">
        <v>7</v>
      </c>
      <c r="EK114" s="38">
        <f>IF(EJ114="M",0,IF(EJ114="I",2,IF(EJ114="B",4,IF(EJ114="E",5))))</f>
        <v>0</v>
      </c>
      <c r="EL114" s="38" t="s">
        <v>7</v>
      </c>
      <c r="EM114" s="38">
        <f>IF(EL114="M",0,IF(EL114="I",2,IF(EL114="B",4,IF(EL114="E",5))))</f>
        <v>0</v>
      </c>
      <c r="EN114" s="38" t="s">
        <v>9</v>
      </c>
      <c r="EO114" s="38">
        <f>IF(EN114="M",0,IF(EN114="I",2,IF(EN114="B",4,IF(EN114="E",5))))</f>
        <v>4</v>
      </c>
      <c r="EP114" s="38" t="s">
        <v>9</v>
      </c>
      <c r="EQ114" s="38">
        <f>IF(EP114="M",0,IF(EP114="I",2,IF(EP114="B",4,IF(EP114="E",5))))</f>
        <v>4</v>
      </c>
      <c r="ER114" s="98">
        <f>+SUM(F114:EQ114)</f>
        <v>251</v>
      </c>
      <c r="ES114" s="52">
        <f>+ER114/$EV$1</f>
        <v>0.70704225352112671</v>
      </c>
      <c r="ET114" s="38" t="str">
        <f>IF(ES114&gt;60%,"Autonome","Non Autonome")</f>
        <v>Autonome</v>
      </c>
      <c r="EU114" s="1"/>
    </row>
    <row r="115" spans="1:151" ht="15.75" thickBot="1" x14ac:dyDescent="0.3">
      <c r="A115" s="35" t="s">
        <v>71</v>
      </c>
      <c r="B115" s="35" t="s">
        <v>88</v>
      </c>
      <c r="C115" s="35" t="s">
        <v>73</v>
      </c>
      <c r="D115" s="96">
        <v>43313</v>
      </c>
      <c r="E115" s="35" t="s">
        <v>74</v>
      </c>
      <c r="F115" s="38" t="s">
        <v>10</v>
      </c>
      <c r="G115" s="38">
        <f>IF(F115="M",0,IF(F115="I",2,IF(F115="B",4,IF(F115="E",5))))</f>
        <v>5</v>
      </c>
      <c r="H115" s="38" t="s">
        <v>9</v>
      </c>
      <c r="I115" s="38">
        <f>IF(H115="M",0,IF(H115="I",2,IF(H115="B",4,IF(H115="E",5))))</f>
        <v>4</v>
      </c>
      <c r="J115" s="38" t="s">
        <v>10</v>
      </c>
      <c r="K115" s="38">
        <f>IF(J115="M",0,IF(J115="I",2,IF(J115="B",4,IF(J115="E",5))))</f>
        <v>5</v>
      </c>
      <c r="L115" s="38" t="s">
        <v>9</v>
      </c>
      <c r="M115" s="38">
        <f>IF(L115="M",0,IF(L115="I",2,IF(L115="B",4,IF(L115="E",5))))</f>
        <v>4</v>
      </c>
      <c r="N115" s="38" t="s">
        <v>9</v>
      </c>
      <c r="O115" s="38">
        <f>IF(N115="M",0,IF(N115="I",2,IF(N115="B",4,IF(N115="E",5))))</f>
        <v>4</v>
      </c>
      <c r="P115" s="38" t="s">
        <v>9</v>
      </c>
      <c r="Q115" s="38">
        <f>IF(P115="M",0,IF(P115="I",2,IF(P115="B",4,IF(P115="E",5))))</f>
        <v>4</v>
      </c>
      <c r="R115" s="38" t="s">
        <v>9</v>
      </c>
      <c r="S115" s="38">
        <f>IF(R115="M",0,IF(R115="I",2,IF(R115="B",4,IF(R115="E",5))))</f>
        <v>4</v>
      </c>
      <c r="T115" s="38" t="s">
        <v>9</v>
      </c>
      <c r="U115" s="38">
        <f>IF(T115="M",0,IF(T115="I",2,IF(T115="B",4,IF(T115="E",5))))</f>
        <v>4</v>
      </c>
      <c r="V115" s="38" t="s">
        <v>9</v>
      </c>
      <c r="W115" s="38">
        <f>IF(V115="M",0,IF(V115="I",2,IF(V115="B",4,IF(V115="E",5))))</f>
        <v>4</v>
      </c>
      <c r="X115" s="38" t="s">
        <v>10</v>
      </c>
      <c r="Y115" s="38">
        <f>IF(X115="M",0,IF(X115="I",2,IF(X115="B",4,IF(X115="E",5))))</f>
        <v>5</v>
      </c>
      <c r="Z115" s="38" t="s">
        <v>10</v>
      </c>
      <c r="AA115" s="38">
        <f>IF(Z115="M",0,IF(Z115="I",2,IF(Z115="B",4,IF(Z115="E",5))))</f>
        <v>5</v>
      </c>
      <c r="AB115" s="38" t="s">
        <v>9</v>
      </c>
      <c r="AC115" s="38">
        <f>IF(AB115="M",0,IF(AB115="I",2,IF(AB115="B",4,IF(AB115="E",5))))</f>
        <v>4</v>
      </c>
      <c r="AD115" s="38" t="s">
        <v>9</v>
      </c>
      <c r="AE115" s="38">
        <f>IF(AD115="M",0,IF(AD115="I",2,IF(AD115="B",4,IF(AD115="E",5))))</f>
        <v>4</v>
      </c>
      <c r="AF115" s="38" t="s">
        <v>9</v>
      </c>
      <c r="AG115" s="38">
        <f>IF(AF115="M",0,IF(AF115="I",2,IF(AF115="B",4,IF(AF115="E",5))))</f>
        <v>4</v>
      </c>
      <c r="AH115" s="38" t="s">
        <v>9</v>
      </c>
      <c r="AI115" s="38">
        <f>IF(AH115="M",0,IF(AH115="I",2,IF(AH115="B",4,IF(AH115="E",5))))</f>
        <v>4</v>
      </c>
      <c r="AJ115" s="38" t="s">
        <v>9</v>
      </c>
      <c r="AK115" s="38">
        <f>IF(AJ115="M",0,IF(AJ115="I",2,IF(AJ115="B",4,IF(AJ115="E",5))))</f>
        <v>4</v>
      </c>
      <c r="AL115" s="38" t="s">
        <v>9</v>
      </c>
      <c r="AM115" s="38">
        <f>IF(AL115="M",0,IF(AL115="I",2,IF(AL115="B",4,IF(AL115="E",5))))</f>
        <v>4</v>
      </c>
      <c r="AN115" s="38" t="s">
        <v>9</v>
      </c>
      <c r="AO115" s="38">
        <f>IF(AN115="M",0,IF(AN115="I",2,IF(AN115="B",4,IF(AN115="E",5))))</f>
        <v>4</v>
      </c>
      <c r="AP115" s="38" t="s">
        <v>10</v>
      </c>
      <c r="AQ115" s="38">
        <f>IF(AP115="M",0,IF(AP115="I",2,IF(AP115="B",4,IF(AP115="E",5))))</f>
        <v>5</v>
      </c>
      <c r="AR115" s="38" t="s">
        <v>9</v>
      </c>
      <c r="AS115" s="38">
        <f>IF(AR115="M",0,IF(AR115="I",2,IF(AR115="B",4,IF(AR115="E",5))))</f>
        <v>4</v>
      </c>
      <c r="AT115" s="38" t="s">
        <v>10</v>
      </c>
      <c r="AU115" s="38">
        <f>IF(AT115="M",0,IF(AT115="I",2,IF(AT115="B",4,IF(AT115="E",5))))</f>
        <v>5</v>
      </c>
      <c r="AV115" s="38" t="s">
        <v>9</v>
      </c>
      <c r="AW115" s="38">
        <f>IF(AV115="M",0,IF(AV115="I",2,IF(AV115="B",4,IF(AV115="E",5))))</f>
        <v>4</v>
      </c>
      <c r="AX115" s="38" t="s">
        <v>9</v>
      </c>
      <c r="AY115" s="38">
        <f>IF(AX115="M",0,IF(AX115="I",2,IF(AX115="B",4,IF(AX115="E",5))))</f>
        <v>4</v>
      </c>
      <c r="AZ115" s="38" t="s">
        <v>9</v>
      </c>
      <c r="BA115" s="38">
        <f>IF(AZ115="M",0,IF(AZ115="I",2,IF(AZ115="B",4,IF(AZ115="E",5))))</f>
        <v>4</v>
      </c>
      <c r="BB115" s="38" t="s">
        <v>9</v>
      </c>
      <c r="BC115" s="38">
        <f>IF(BB115="M",0,IF(BB115="I",2,IF(BB115="B",4,IF(BB115="E",5))))</f>
        <v>4</v>
      </c>
      <c r="BD115" s="38" t="s">
        <v>9</v>
      </c>
      <c r="BE115" s="38">
        <f>IF(BD115="M",0,IF(BD115="I",2,IF(BD115="B",4,IF(BD115="E",5))))</f>
        <v>4</v>
      </c>
      <c r="BF115" s="38" t="s">
        <v>9</v>
      </c>
      <c r="BG115" s="38">
        <f>IF(BF115="M",0,IF(BF115="I",2,IF(BF115="B",4,IF(BF115="E",5))))</f>
        <v>4</v>
      </c>
      <c r="BH115" s="38" t="s">
        <v>9</v>
      </c>
      <c r="BI115" s="38">
        <f>IF(BH115="M",0,IF(BH115="I",2,IF(BH115="B",4,IF(BH115="E",5))))</f>
        <v>4</v>
      </c>
      <c r="BJ115" s="38" t="s">
        <v>9</v>
      </c>
      <c r="BK115" s="38">
        <f>IF(BJ115="M",0,IF(BJ115="I",2,IF(BJ115="B",4,IF(BJ115="E",5))))</f>
        <v>4</v>
      </c>
      <c r="BL115" s="38" t="s">
        <v>9</v>
      </c>
      <c r="BM115" s="38">
        <f>IF(BL115="M",0,IF(BL115="I",2,IF(BL115="B",4,IF(BL115="E",5))))</f>
        <v>4</v>
      </c>
      <c r="BN115" s="38" t="s">
        <v>9</v>
      </c>
      <c r="BO115" s="38">
        <f>IF(BN115="M",0,IF(BN115="I",2,IF(BN115="B",4,IF(BN115="E",5))))</f>
        <v>4</v>
      </c>
      <c r="BP115" s="38" t="s">
        <v>9</v>
      </c>
      <c r="BQ115" s="38">
        <f>IF(BP115="M",0,IF(BP115="I",2,IF(BP115="B",4,IF(BP115="E",5))))</f>
        <v>4</v>
      </c>
      <c r="BR115" s="38" t="s">
        <v>9</v>
      </c>
      <c r="BS115" s="38">
        <f>IF(BR115="M",0,IF(BR115="I",2,IF(BR115="B",4,IF(BR115="E",5))))</f>
        <v>4</v>
      </c>
      <c r="BT115" s="38" t="s">
        <v>9</v>
      </c>
      <c r="BU115" s="38">
        <f>IF(BT115="M",0,IF(BT115="I",2,IF(BT115="B",4,IF(BT115="E",5))))</f>
        <v>4</v>
      </c>
      <c r="BV115" s="38" t="s">
        <v>9</v>
      </c>
      <c r="BW115" s="38">
        <f>IF(BV115="M",0,IF(BV115="I",2,IF(BV115="B",4,IF(BV115="E",5))))</f>
        <v>4</v>
      </c>
      <c r="BX115" s="38" t="s">
        <v>9</v>
      </c>
      <c r="BY115" s="38">
        <f>IF(BX115="M",0,IF(BX115="I",2,IF(BX115="B",4,IF(BX115="E",5))))</f>
        <v>4</v>
      </c>
      <c r="BZ115" s="38" t="s">
        <v>9</v>
      </c>
      <c r="CA115" s="38">
        <f>IF(BZ115="M",0,IF(BZ115="I",2,IF(BZ115="B",4,IF(BZ115="E",5))))</f>
        <v>4</v>
      </c>
      <c r="CB115" s="38" t="s">
        <v>9</v>
      </c>
      <c r="CC115" s="38">
        <f>IF(CB115="M",0,IF(CB115="I",2,IF(CB115="B",4,IF(CB115="E",5))))</f>
        <v>4</v>
      </c>
      <c r="CD115" s="38" t="s">
        <v>9</v>
      </c>
      <c r="CE115" s="38">
        <f>IF(CD115="M",0,IF(CD115="I",2,IF(CD115="B",4,IF(CD115="E",5))))</f>
        <v>4</v>
      </c>
      <c r="CF115" s="38" t="s">
        <v>9</v>
      </c>
      <c r="CG115" s="38">
        <f>IF(CF115="M",0,IF(CF115="I",2,IF(CF115="B",4,IF(CF115="E",5))))</f>
        <v>4</v>
      </c>
      <c r="CH115" s="38" t="s">
        <v>9</v>
      </c>
      <c r="CI115" s="38">
        <f>IF(CH115="M",0,IF(CH115="I",2,IF(CH115="B",4,IF(CH115="E",5))))</f>
        <v>4</v>
      </c>
      <c r="CJ115" s="38" t="s">
        <v>8</v>
      </c>
      <c r="CK115" s="38">
        <f>IF(CJ115="M",0,IF(CJ115="I",2,IF(CJ115="B",4,IF(CJ115="E",5))))</f>
        <v>2</v>
      </c>
      <c r="CL115" s="38" t="s">
        <v>9</v>
      </c>
      <c r="CM115" s="38">
        <f>IF(CL115="M",0,IF(CL115="I",2,IF(CL115="B",4,IF(CL115="E",5))))</f>
        <v>4</v>
      </c>
      <c r="CN115" s="38" t="s">
        <v>9</v>
      </c>
      <c r="CO115" s="38">
        <f>IF(CN115="M",0,IF(CN115="I",2,IF(CN115="B",4,IF(CN115="E",5))))</f>
        <v>4</v>
      </c>
      <c r="CP115" s="38" t="s">
        <v>9</v>
      </c>
      <c r="CQ115" s="38">
        <f>IF(CP115="M",0,IF(CP115="I",2,IF(CP115="B",4,IF(CP115="E",5))))</f>
        <v>4</v>
      </c>
      <c r="CR115" s="38" t="s">
        <v>9</v>
      </c>
      <c r="CS115" s="38">
        <f>IF(CR115="M",0,IF(CR115="I",2,IF(CR115="B",4,IF(CR115="E",5))))</f>
        <v>4</v>
      </c>
      <c r="CT115" s="38" t="s">
        <v>9</v>
      </c>
      <c r="CU115" s="38">
        <f>IF(CT115="M",0,IF(CT115="I",2,IF(CT115="B",4,IF(CT115="E",5))))</f>
        <v>4</v>
      </c>
      <c r="CV115" s="38" t="s">
        <v>9</v>
      </c>
      <c r="CW115" s="38">
        <f>IF(CV115="M",0,IF(CV115="I",2,IF(CV115="B",4,IF(CV115="E",5))))</f>
        <v>4</v>
      </c>
      <c r="CX115" s="38" t="s">
        <v>9</v>
      </c>
      <c r="CY115" s="38">
        <f>IF(CX115="M",0,IF(CX115="I",2,IF(CX115="B",4,IF(CX115="E",5))))</f>
        <v>4</v>
      </c>
      <c r="CZ115" s="38" t="s">
        <v>9</v>
      </c>
      <c r="DA115" s="38">
        <f>IF(CZ115="M",0,IF(CZ115="I",2,IF(CZ115="B",4,IF(CZ115="E",5))))</f>
        <v>4</v>
      </c>
      <c r="DB115" s="38" t="s">
        <v>9</v>
      </c>
      <c r="DC115" s="38">
        <f>IF(DB115="M",0,IF(DB115="I",2,IF(DB115="B",4,IF(DB115="E",5))))</f>
        <v>4</v>
      </c>
      <c r="DD115" s="38" t="s">
        <v>9</v>
      </c>
      <c r="DE115" s="38">
        <f>IF(DD115="M",0,IF(DD115="I",2,IF(DD115="B",4,IF(DD115="E",5))))</f>
        <v>4</v>
      </c>
      <c r="DF115" s="38" t="s">
        <v>9</v>
      </c>
      <c r="DG115" s="38">
        <f>IF(DF115="M",0,IF(DF115="I",2,IF(DF115="B",4,IF(DF115="E",5))))</f>
        <v>4</v>
      </c>
      <c r="DH115" s="38" t="s">
        <v>9</v>
      </c>
      <c r="DI115" s="38">
        <f>IF(DH115="M",0,IF(DH115="I",2,IF(DH115="B",4,IF(DH115="E",5))))</f>
        <v>4</v>
      </c>
      <c r="DJ115" s="38" t="s">
        <v>9</v>
      </c>
      <c r="DK115" s="38">
        <f>IF(DJ115="M",0,IF(DJ115="I",2,IF(DJ115="B",4,IF(DJ115="E",5))))</f>
        <v>4</v>
      </c>
      <c r="DL115" s="38" t="s">
        <v>9</v>
      </c>
      <c r="DM115" s="38">
        <f>IF(DL115="M",0,IF(DL115="I",2,IF(DL115="B",4,IF(DL115="E",5))))</f>
        <v>4</v>
      </c>
      <c r="DN115" s="38" t="s">
        <v>9</v>
      </c>
      <c r="DO115" s="38">
        <f>IF(DN115="M",0,IF(DN115="I",2,IF(DN115="B",4,IF(DN115="E",5))))</f>
        <v>4</v>
      </c>
      <c r="DP115" s="38" t="s">
        <v>9</v>
      </c>
      <c r="DQ115" s="38">
        <f>IF(DP115="M",0,IF(DP115="I",2,IF(DP115="B",4,IF(DP115="E",5))))</f>
        <v>4</v>
      </c>
      <c r="DR115" s="38" t="s">
        <v>9</v>
      </c>
      <c r="DS115" s="38">
        <f>IF(DR115="M",0,IF(DR115="I",2,IF(DR115="B",4,IF(DR115="E",5))))</f>
        <v>4</v>
      </c>
      <c r="DT115" s="38" t="s">
        <v>9</v>
      </c>
      <c r="DU115" s="38">
        <f>IF(DT115="M",0,IF(DT115="I",2,IF(DT115="B",4,IF(DT115="E",5))))</f>
        <v>4</v>
      </c>
      <c r="DV115" s="38" t="s">
        <v>7</v>
      </c>
      <c r="DW115" s="38">
        <f>IF(DV115="M",0,IF(DV115="I",2,IF(DV115="B",4,IF(DV115="E",5))))</f>
        <v>0</v>
      </c>
      <c r="DX115" s="38" t="s">
        <v>9</v>
      </c>
      <c r="DY115" s="38">
        <f>IF(DX115="M",0,IF(DX115="I",2,IF(DX115="B",4,IF(DX115="E",5))))</f>
        <v>4</v>
      </c>
      <c r="DZ115" s="38" t="s">
        <v>9</v>
      </c>
      <c r="EA115" s="38">
        <f>IF(DZ115="M",0,IF(DZ115="I",2,IF(DZ115="B",4,IF(DZ115="E",5))))</f>
        <v>4</v>
      </c>
      <c r="EB115" s="38" t="s">
        <v>9</v>
      </c>
      <c r="EC115" s="38">
        <f>IF(EB115="M",0,IF(EB115="I",2,IF(EB115="B",4,IF(EB115="E",5))))</f>
        <v>4</v>
      </c>
      <c r="ED115" s="38" t="s">
        <v>9</v>
      </c>
      <c r="EE115" s="38">
        <f>IF(ED115="M",0,IF(ED115="I",2,IF(ED115="B",4,IF(ED115="E",5))))</f>
        <v>4</v>
      </c>
      <c r="EF115" s="38" t="s">
        <v>9</v>
      </c>
      <c r="EG115" s="38">
        <f>IF(EF115="M",0,IF(EF115="I",2,IF(EF115="B",4,IF(EF115="E",5))))</f>
        <v>4</v>
      </c>
      <c r="EH115" s="38" t="s">
        <v>9</v>
      </c>
      <c r="EI115" s="38">
        <f>IF(EH115="M",0,IF(EH115="I",2,IF(EH115="B",4,IF(EH115="E",5))))</f>
        <v>4</v>
      </c>
      <c r="EJ115" s="38" t="s">
        <v>7</v>
      </c>
      <c r="EK115" s="38">
        <f>IF(EJ115="M",0,IF(EJ115="I",2,IF(EJ115="B",4,IF(EJ115="E",5))))</f>
        <v>0</v>
      </c>
      <c r="EL115" s="38" t="s">
        <v>7</v>
      </c>
      <c r="EM115" s="38">
        <f>IF(EL115="M",0,IF(EL115="I",2,IF(EL115="B",4,IF(EL115="E",5))))</f>
        <v>0</v>
      </c>
      <c r="EN115" s="38" t="s">
        <v>7</v>
      </c>
      <c r="EO115" s="38">
        <f>IF(EN115="M",0,IF(EN115="I",2,IF(EN115="B",4,IF(EN115="E",5))))</f>
        <v>0</v>
      </c>
      <c r="EP115" s="38" t="s">
        <v>9</v>
      </c>
      <c r="EQ115" s="38">
        <f>IF(EP115="M",0,IF(EP115="I",2,IF(EP115="B",4,IF(EP115="E",5))))</f>
        <v>4</v>
      </c>
      <c r="ER115" s="98">
        <f>+SUM(F115:EQ115)</f>
        <v>272</v>
      </c>
      <c r="ES115" s="52">
        <f>+ER115/$EV$1</f>
        <v>0.76619718309859153</v>
      </c>
      <c r="ET115" s="38" t="str">
        <f>IF(ES115&gt;60%,"Autonome","Non Autonome")</f>
        <v>Autonome</v>
      </c>
      <c r="EU115" s="1"/>
    </row>
    <row r="116" spans="1:151" ht="15.75" thickBot="1" x14ac:dyDescent="0.3">
      <c r="A116" s="35" t="s">
        <v>71</v>
      </c>
      <c r="B116" s="35" t="s">
        <v>83</v>
      </c>
      <c r="C116" s="35" t="s">
        <v>73</v>
      </c>
      <c r="D116" s="96">
        <v>43313</v>
      </c>
      <c r="E116" s="35" t="s">
        <v>74</v>
      </c>
      <c r="F116" s="38" t="s">
        <v>8</v>
      </c>
      <c r="G116" s="38">
        <f>IF(F116="M",0,IF(F116="I",2,IF(F116="B",4,IF(F116="E",5))))</f>
        <v>2</v>
      </c>
      <c r="H116" s="38" t="s">
        <v>8</v>
      </c>
      <c r="I116" s="38">
        <f>IF(H116="M",0,IF(H116="I",2,IF(H116="B",4,IF(H116="E",5))))</f>
        <v>2</v>
      </c>
      <c r="J116" s="38" t="s">
        <v>9</v>
      </c>
      <c r="K116" s="38">
        <f>IF(J116="M",0,IF(J116="I",2,IF(J116="B",4,IF(J116="E",5))))</f>
        <v>4</v>
      </c>
      <c r="L116" s="38" t="s">
        <v>8</v>
      </c>
      <c r="M116" s="38">
        <f>IF(L116="M",0,IF(L116="I",2,IF(L116="B",4,IF(L116="E",5))))</f>
        <v>2</v>
      </c>
      <c r="N116" s="38" t="s">
        <v>9</v>
      </c>
      <c r="O116" s="38">
        <f>IF(N116="M",0,IF(N116="I",2,IF(N116="B",4,IF(N116="E",5))))</f>
        <v>4</v>
      </c>
      <c r="P116" s="38" t="s">
        <v>7</v>
      </c>
      <c r="Q116" s="38">
        <f>IF(P116="M",0,IF(P116="I",2,IF(P116="B",4,IF(P116="E",5))))</f>
        <v>0</v>
      </c>
      <c r="R116" s="38" t="s">
        <v>9</v>
      </c>
      <c r="S116" s="38">
        <f>IF(R116="M",0,IF(R116="I",2,IF(R116="B",4,IF(R116="E",5))))</f>
        <v>4</v>
      </c>
      <c r="T116" s="38" t="s">
        <v>9</v>
      </c>
      <c r="U116" s="38">
        <f>IF(T116="M",0,IF(T116="I",2,IF(T116="B",4,IF(T116="E",5))))</f>
        <v>4</v>
      </c>
      <c r="V116" s="38" t="s">
        <v>9</v>
      </c>
      <c r="W116" s="38">
        <f>IF(V116="M",0,IF(V116="I",2,IF(V116="B",4,IF(V116="E",5))))</f>
        <v>4</v>
      </c>
      <c r="X116" s="38" t="s">
        <v>10</v>
      </c>
      <c r="Y116" s="38">
        <f>IF(X116="M",0,IF(X116="I",2,IF(X116="B",4,IF(X116="E",5))))</f>
        <v>5</v>
      </c>
      <c r="Z116" s="38" t="s">
        <v>9</v>
      </c>
      <c r="AA116" s="38">
        <f>IF(Z116="M",0,IF(Z116="I",2,IF(Z116="B",4,IF(Z116="E",5))))</f>
        <v>4</v>
      </c>
      <c r="AB116" s="38" t="s">
        <v>8</v>
      </c>
      <c r="AC116" s="38">
        <f>IF(AB116="M",0,IF(AB116="I",2,IF(AB116="B",4,IF(AB116="E",5))))</f>
        <v>2</v>
      </c>
      <c r="AD116" s="38" t="s">
        <v>8</v>
      </c>
      <c r="AE116" s="38">
        <f>IF(AD116="M",0,IF(AD116="I",2,IF(AD116="B",4,IF(AD116="E",5))))</f>
        <v>2</v>
      </c>
      <c r="AF116" s="38" t="s">
        <v>7</v>
      </c>
      <c r="AG116" s="38">
        <f>IF(AF116="M",0,IF(AF116="I",2,IF(AF116="B",4,IF(AF116="E",5))))</f>
        <v>0</v>
      </c>
      <c r="AH116" s="38" t="s">
        <v>9</v>
      </c>
      <c r="AI116" s="38">
        <f>IF(AH116="M",0,IF(AH116="I",2,IF(AH116="B",4,IF(AH116="E",5))))</f>
        <v>4</v>
      </c>
      <c r="AJ116" s="38" t="s">
        <v>9</v>
      </c>
      <c r="AK116" s="38">
        <f>IF(AJ116="M",0,IF(AJ116="I",2,IF(AJ116="B",4,IF(AJ116="E",5))))</f>
        <v>4</v>
      </c>
      <c r="AL116" s="38" t="s">
        <v>8</v>
      </c>
      <c r="AM116" s="38">
        <f>IF(AL116="M",0,IF(AL116="I",2,IF(AL116="B",4,IF(AL116="E",5))))</f>
        <v>2</v>
      </c>
      <c r="AN116" s="38" t="s">
        <v>9</v>
      </c>
      <c r="AO116" s="38">
        <f>IF(AN116="M",0,IF(AN116="I",2,IF(AN116="B",4,IF(AN116="E",5))))</f>
        <v>4</v>
      </c>
      <c r="AP116" s="38" t="s">
        <v>9</v>
      </c>
      <c r="AQ116" s="38">
        <f>IF(AP116="M",0,IF(AP116="I",2,IF(AP116="B",4,IF(AP116="E",5))))</f>
        <v>4</v>
      </c>
      <c r="AR116" s="38" t="s">
        <v>9</v>
      </c>
      <c r="AS116" s="38">
        <f>IF(AR116="M",0,IF(AR116="I",2,IF(AR116="B",4,IF(AR116="E",5))))</f>
        <v>4</v>
      </c>
      <c r="AT116" s="38" t="s">
        <v>9</v>
      </c>
      <c r="AU116" s="38">
        <f>IF(AT116="M",0,IF(AT116="I",2,IF(AT116="B",4,IF(AT116="E",5))))</f>
        <v>4</v>
      </c>
      <c r="AV116" s="38" t="s">
        <v>9</v>
      </c>
      <c r="AW116" s="38">
        <f>IF(AV116="M",0,IF(AV116="I",2,IF(AV116="B",4,IF(AV116="E",5))))</f>
        <v>4</v>
      </c>
      <c r="AX116" s="38" t="s">
        <v>9</v>
      </c>
      <c r="AY116" s="38">
        <f>IF(AX116="M",0,IF(AX116="I",2,IF(AX116="B",4,IF(AX116="E",5))))</f>
        <v>4</v>
      </c>
      <c r="AZ116" s="38" t="s">
        <v>9</v>
      </c>
      <c r="BA116" s="38">
        <f>IF(AZ116="M",0,IF(AZ116="I",2,IF(AZ116="B",4,IF(AZ116="E",5))))</f>
        <v>4</v>
      </c>
      <c r="BB116" s="38" t="s">
        <v>9</v>
      </c>
      <c r="BC116" s="38">
        <f>IF(BB116="M",0,IF(BB116="I",2,IF(BB116="B",4,IF(BB116="E",5))))</f>
        <v>4</v>
      </c>
      <c r="BD116" s="38" t="s">
        <v>9</v>
      </c>
      <c r="BE116" s="38">
        <f>IF(BD116="M",0,IF(BD116="I",2,IF(BD116="B",4,IF(BD116="E",5))))</f>
        <v>4</v>
      </c>
      <c r="BF116" s="38" t="s">
        <v>8</v>
      </c>
      <c r="BG116" s="38">
        <f>IF(BF116="M",0,IF(BF116="I",2,IF(BF116="B",4,IF(BF116="E",5))))</f>
        <v>2</v>
      </c>
      <c r="BH116" s="38" t="s">
        <v>9</v>
      </c>
      <c r="BI116" s="38">
        <f>IF(BH116="M",0,IF(BH116="I",2,IF(BH116="B",4,IF(BH116="E",5))))</f>
        <v>4</v>
      </c>
      <c r="BJ116" s="38" t="s">
        <v>9</v>
      </c>
      <c r="BK116" s="38">
        <f>IF(BJ116="M",0,IF(BJ116="I",2,IF(BJ116="B",4,IF(BJ116="E",5))))</f>
        <v>4</v>
      </c>
      <c r="BL116" s="38" t="s">
        <v>9</v>
      </c>
      <c r="BM116" s="38">
        <f>IF(BL116="M",0,IF(BL116="I",2,IF(BL116="B",4,IF(BL116="E",5))))</f>
        <v>4</v>
      </c>
      <c r="BN116" s="38" t="s">
        <v>9</v>
      </c>
      <c r="BO116" s="38">
        <f>IF(BN116="M",0,IF(BN116="I",2,IF(BN116="B",4,IF(BN116="E",5))))</f>
        <v>4</v>
      </c>
      <c r="BP116" s="38" t="s">
        <v>8</v>
      </c>
      <c r="BQ116" s="38">
        <f>IF(BP116="M",0,IF(BP116="I",2,IF(BP116="B",4,IF(BP116="E",5))))</f>
        <v>2</v>
      </c>
      <c r="BR116" s="38" t="s">
        <v>9</v>
      </c>
      <c r="BS116" s="38">
        <f>IF(BR116="M",0,IF(BR116="I",2,IF(BR116="B",4,IF(BR116="E",5))))</f>
        <v>4</v>
      </c>
      <c r="BT116" s="38" t="s">
        <v>9</v>
      </c>
      <c r="BU116" s="38">
        <f>IF(BT116="M",0,IF(BT116="I",2,IF(BT116="B",4,IF(BT116="E",5))))</f>
        <v>4</v>
      </c>
      <c r="BV116" s="38" t="s">
        <v>9</v>
      </c>
      <c r="BW116" s="38">
        <f>IF(BV116="M",0,IF(BV116="I",2,IF(BV116="B",4,IF(BV116="E",5))))</f>
        <v>4</v>
      </c>
      <c r="BX116" s="38" t="s">
        <v>8</v>
      </c>
      <c r="BY116" s="38">
        <f>IF(BX116="M",0,IF(BX116="I",2,IF(BX116="B",4,IF(BX116="E",5))))</f>
        <v>2</v>
      </c>
      <c r="BZ116" s="38" t="s">
        <v>9</v>
      </c>
      <c r="CA116" s="38">
        <f>IF(BZ116="M",0,IF(BZ116="I",2,IF(BZ116="B",4,IF(BZ116="E",5))))</f>
        <v>4</v>
      </c>
      <c r="CB116" s="38" t="s">
        <v>9</v>
      </c>
      <c r="CC116" s="38">
        <f>IF(CB116="M",0,IF(CB116="I",2,IF(CB116="B",4,IF(CB116="E",5))))</f>
        <v>4</v>
      </c>
      <c r="CD116" s="38" t="s">
        <v>9</v>
      </c>
      <c r="CE116" s="38">
        <f>IF(CD116="M",0,IF(CD116="I",2,IF(CD116="B",4,IF(CD116="E",5))))</f>
        <v>4</v>
      </c>
      <c r="CF116" s="38" t="s">
        <v>9</v>
      </c>
      <c r="CG116" s="38">
        <f>IF(CF116="M",0,IF(CF116="I",2,IF(CF116="B",4,IF(CF116="E",5))))</f>
        <v>4</v>
      </c>
      <c r="CH116" s="38" t="s">
        <v>9</v>
      </c>
      <c r="CI116" s="38">
        <f>IF(CH116="M",0,IF(CH116="I",2,IF(CH116="B",4,IF(CH116="E",5))))</f>
        <v>4</v>
      </c>
      <c r="CJ116" s="38" t="s">
        <v>9</v>
      </c>
      <c r="CK116" s="38">
        <f>IF(CJ116="M",0,IF(CJ116="I",2,IF(CJ116="B",4,IF(CJ116="E",5))))</f>
        <v>4</v>
      </c>
      <c r="CL116" s="38" t="s">
        <v>9</v>
      </c>
      <c r="CM116" s="38">
        <f>IF(CL116="M",0,IF(CL116="I",2,IF(CL116="B",4,IF(CL116="E",5))))</f>
        <v>4</v>
      </c>
      <c r="CN116" s="38" t="s">
        <v>9</v>
      </c>
      <c r="CO116" s="38">
        <f>IF(CN116="M",0,IF(CN116="I",2,IF(CN116="B",4,IF(CN116="E",5))))</f>
        <v>4</v>
      </c>
      <c r="CP116" s="38" t="s">
        <v>9</v>
      </c>
      <c r="CQ116" s="38">
        <f>IF(CP116="M",0,IF(CP116="I",2,IF(CP116="B",4,IF(CP116="E",5))))</f>
        <v>4</v>
      </c>
      <c r="CR116" s="38" t="s">
        <v>9</v>
      </c>
      <c r="CS116" s="38">
        <f>IF(CR116="M",0,IF(CR116="I",2,IF(CR116="B",4,IF(CR116="E",5))))</f>
        <v>4</v>
      </c>
      <c r="CT116" s="38" t="s">
        <v>9</v>
      </c>
      <c r="CU116" s="38">
        <f>IF(CT116="M",0,IF(CT116="I",2,IF(CT116="B",4,IF(CT116="E",5))))</f>
        <v>4</v>
      </c>
      <c r="CV116" s="38" t="s">
        <v>9</v>
      </c>
      <c r="CW116" s="38">
        <f>IF(CV116="M",0,IF(CV116="I",2,IF(CV116="B",4,IF(CV116="E",5))))</f>
        <v>4</v>
      </c>
      <c r="CX116" s="38" t="s">
        <v>9</v>
      </c>
      <c r="CY116" s="38">
        <f>IF(CX116="M",0,IF(CX116="I",2,IF(CX116="B",4,IF(CX116="E",5))))</f>
        <v>4</v>
      </c>
      <c r="CZ116" s="38" t="s">
        <v>9</v>
      </c>
      <c r="DA116" s="38">
        <f>IF(CZ116="M",0,IF(CZ116="I",2,IF(CZ116="B",4,IF(CZ116="E",5))))</f>
        <v>4</v>
      </c>
      <c r="DB116" s="38" t="s">
        <v>9</v>
      </c>
      <c r="DC116" s="38">
        <f>IF(DB116="M",0,IF(DB116="I",2,IF(DB116="B",4,IF(DB116="E",5))))</f>
        <v>4</v>
      </c>
      <c r="DD116" s="38" t="s">
        <v>9</v>
      </c>
      <c r="DE116" s="38">
        <f>IF(DD116="M",0,IF(DD116="I",2,IF(DD116="B",4,IF(DD116="E",5))))</f>
        <v>4</v>
      </c>
      <c r="DF116" s="38" t="s">
        <v>9</v>
      </c>
      <c r="DG116" s="38">
        <f>IF(DF116="M",0,IF(DF116="I",2,IF(DF116="B",4,IF(DF116="E",5))))</f>
        <v>4</v>
      </c>
      <c r="DH116" s="38" t="s">
        <v>8</v>
      </c>
      <c r="DI116" s="38">
        <f>IF(DH116="M",0,IF(DH116="I",2,IF(DH116="B",4,IF(DH116="E",5))))</f>
        <v>2</v>
      </c>
      <c r="DJ116" s="38" t="s">
        <v>9</v>
      </c>
      <c r="DK116" s="38">
        <f>IF(DJ116="M",0,IF(DJ116="I",2,IF(DJ116="B",4,IF(DJ116="E",5))))</f>
        <v>4</v>
      </c>
      <c r="DL116" s="38" t="s">
        <v>9</v>
      </c>
      <c r="DM116" s="38">
        <f>IF(DL116="M",0,IF(DL116="I",2,IF(DL116="B",4,IF(DL116="E",5))))</f>
        <v>4</v>
      </c>
      <c r="DN116" s="38" t="s">
        <v>9</v>
      </c>
      <c r="DO116" s="38">
        <f>IF(DN116="M",0,IF(DN116="I",2,IF(DN116="B",4,IF(DN116="E",5))))</f>
        <v>4</v>
      </c>
      <c r="DP116" s="38" t="s">
        <v>9</v>
      </c>
      <c r="DQ116" s="38">
        <f>IF(DP116="M",0,IF(DP116="I",2,IF(DP116="B",4,IF(DP116="E",5))))</f>
        <v>4</v>
      </c>
      <c r="DR116" s="38" t="s">
        <v>8</v>
      </c>
      <c r="DS116" s="38">
        <f>IF(DR116="M",0,IF(DR116="I",2,IF(DR116="B",4,IF(DR116="E",5))))</f>
        <v>2</v>
      </c>
      <c r="DT116" s="38" t="s">
        <v>8</v>
      </c>
      <c r="DU116" s="38">
        <f>IF(DT116="M",0,IF(DT116="I",2,IF(DT116="B",4,IF(DT116="E",5))))</f>
        <v>2</v>
      </c>
      <c r="DV116" s="38" t="s">
        <v>9</v>
      </c>
      <c r="DW116" s="38">
        <f>IF(DV116="M",0,IF(DV116="I",2,IF(DV116="B",4,IF(DV116="E",5))))</f>
        <v>4</v>
      </c>
      <c r="DX116" s="38" t="s">
        <v>9</v>
      </c>
      <c r="DY116" s="38">
        <f>IF(DX116="M",0,IF(DX116="I",2,IF(DX116="B",4,IF(DX116="E",5))))</f>
        <v>4</v>
      </c>
      <c r="DZ116" s="38" t="s">
        <v>9</v>
      </c>
      <c r="EA116" s="38">
        <f>IF(DZ116="M",0,IF(DZ116="I",2,IF(DZ116="B",4,IF(DZ116="E",5))))</f>
        <v>4</v>
      </c>
      <c r="EB116" s="38" t="s">
        <v>7</v>
      </c>
      <c r="EC116" s="38">
        <f>IF(EB116="M",0,IF(EB116="I",2,IF(EB116="B",4,IF(EB116="E",5))))</f>
        <v>0</v>
      </c>
      <c r="ED116" s="38" t="s">
        <v>9</v>
      </c>
      <c r="EE116" s="38">
        <f>IF(ED116="M",0,IF(ED116="I",2,IF(ED116="B",4,IF(ED116="E",5))))</f>
        <v>4</v>
      </c>
      <c r="EF116" s="38" t="s">
        <v>9</v>
      </c>
      <c r="EG116" s="38">
        <f>IF(EF116="M",0,IF(EF116="I",2,IF(EF116="B",4,IF(EF116="E",5))))</f>
        <v>4</v>
      </c>
      <c r="EH116" s="38" t="s">
        <v>9</v>
      </c>
      <c r="EI116" s="38">
        <f>IF(EH116="M",0,IF(EH116="I",2,IF(EH116="B",4,IF(EH116="E",5))))</f>
        <v>4</v>
      </c>
      <c r="EJ116" s="38" t="s">
        <v>7</v>
      </c>
      <c r="EK116" s="38">
        <f>IF(EJ116="M",0,IF(EJ116="I",2,IF(EJ116="B",4,IF(EJ116="E",5))))</f>
        <v>0</v>
      </c>
      <c r="EL116" s="38" t="s">
        <v>7</v>
      </c>
      <c r="EM116" s="38">
        <f>IF(EL116="M",0,IF(EL116="I",2,IF(EL116="B",4,IF(EL116="E",5))))</f>
        <v>0</v>
      </c>
      <c r="EN116" s="38" t="s">
        <v>7</v>
      </c>
      <c r="EO116" s="38">
        <f>IF(EN116="M",0,IF(EN116="I",2,IF(EN116="B",4,IF(EN116="E",5))))</f>
        <v>0</v>
      </c>
      <c r="EP116" s="38" t="s">
        <v>9</v>
      </c>
      <c r="EQ116" s="38">
        <f>IF(EP116="M",0,IF(EP116="I",2,IF(EP116="B",4,IF(EP116="E",5))))</f>
        <v>4</v>
      </c>
      <c r="ER116" s="98">
        <f>+SUM(F116:EQ116)</f>
        <v>237</v>
      </c>
      <c r="ES116" s="52">
        <f>+ER116/$EV$1</f>
        <v>0.6676056338028169</v>
      </c>
      <c r="ET116" s="38" t="str">
        <f>IF(ES116&gt;60%,"Autonome","Non Autonome")</f>
        <v>Autonome</v>
      </c>
      <c r="EU116" s="1"/>
    </row>
    <row r="117" spans="1:151" ht="15.75" thickBot="1" x14ac:dyDescent="0.3">
      <c r="A117" s="35" t="s">
        <v>71</v>
      </c>
      <c r="B117" s="35" t="s">
        <v>93</v>
      </c>
      <c r="C117" s="35" t="s">
        <v>73</v>
      </c>
      <c r="D117" s="96">
        <v>43313</v>
      </c>
      <c r="E117" s="35" t="s">
        <v>74</v>
      </c>
      <c r="F117" s="38" t="s">
        <v>8</v>
      </c>
      <c r="G117" s="38">
        <f>IF(F117="M",0,IF(F117="I",2,IF(F117="B",4,IF(F117="E",5))))</f>
        <v>2</v>
      </c>
      <c r="H117" s="38" t="s">
        <v>8</v>
      </c>
      <c r="I117" s="38">
        <f>IF(H117="M",0,IF(H117="I",2,IF(H117="B",4,IF(H117="E",5))))</f>
        <v>2</v>
      </c>
      <c r="J117" s="38" t="s">
        <v>9</v>
      </c>
      <c r="K117" s="38">
        <f>IF(J117="M",0,IF(J117="I",2,IF(J117="B",4,IF(J117="E",5))))</f>
        <v>4</v>
      </c>
      <c r="L117" s="38" t="s">
        <v>9</v>
      </c>
      <c r="M117" s="38">
        <f>IF(L117="M",0,IF(L117="I",2,IF(L117="B",4,IF(L117="E",5))))</f>
        <v>4</v>
      </c>
      <c r="N117" s="38" t="s">
        <v>9</v>
      </c>
      <c r="O117" s="38">
        <f>IF(N117="M",0,IF(N117="I",2,IF(N117="B",4,IF(N117="E",5))))</f>
        <v>4</v>
      </c>
      <c r="P117" s="38" t="s">
        <v>8</v>
      </c>
      <c r="Q117" s="38">
        <f>IF(P117="M",0,IF(P117="I",2,IF(P117="B",4,IF(P117="E",5))))</f>
        <v>2</v>
      </c>
      <c r="R117" s="38" t="s">
        <v>9</v>
      </c>
      <c r="S117" s="38">
        <f>IF(R117="M",0,IF(R117="I",2,IF(R117="B",4,IF(R117="E",5))))</f>
        <v>4</v>
      </c>
      <c r="T117" s="38" t="s">
        <v>9</v>
      </c>
      <c r="U117" s="38">
        <f>IF(T117="M",0,IF(T117="I",2,IF(T117="B",4,IF(T117="E",5))))</f>
        <v>4</v>
      </c>
      <c r="V117" s="38" t="s">
        <v>8</v>
      </c>
      <c r="W117" s="38">
        <f>IF(V117="M",0,IF(V117="I",2,IF(V117="B",4,IF(V117="E",5))))</f>
        <v>2</v>
      </c>
      <c r="X117" s="38" t="s">
        <v>9</v>
      </c>
      <c r="Y117" s="38">
        <f>IF(X117="M",0,IF(X117="I",2,IF(X117="B",4,IF(X117="E",5))))</f>
        <v>4</v>
      </c>
      <c r="Z117" s="38" t="s">
        <v>8</v>
      </c>
      <c r="AA117" s="38">
        <f>IF(Z117="M",0,IF(Z117="I",2,IF(Z117="B",4,IF(Z117="E",5))))</f>
        <v>2</v>
      </c>
      <c r="AB117" s="38" t="s">
        <v>8</v>
      </c>
      <c r="AC117" s="38">
        <f>IF(AB117="M",0,IF(AB117="I",2,IF(AB117="B",4,IF(AB117="E",5))))</f>
        <v>2</v>
      </c>
      <c r="AD117" s="38" t="s">
        <v>9</v>
      </c>
      <c r="AE117" s="38">
        <f>IF(AD117="M",0,IF(AD117="I",2,IF(AD117="B",4,IF(AD117="E",5))))</f>
        <v>4</v>
      </c>
      <c r="AF117" s="38" t="s">
        <v>8</v>
      </c>
      <c r="AG117" s="38">
        <f>IF(AF117="M",0,IF(AF117="I",2,IF(AF117="B",4,IF(AF117="E",5))))</f>
        <v>2</v>
      </c>
      <c r="AH117" s="38" t="s">
        <v>9</v>
      </c>
      <c r="AI117" s="38">
        <f>IF(AH117="M",0,IF(AH117="I",2,IF(AH117="B",4,IF(AH117="E",5))))</f>
        <v>4</v>
      </c>
      <c r="AJ117" s="38" t="s">
        <v>9</v>
      </c>
      <c r="AK117" s="38">
        <f>IF(AJ117="M",0,IF(AJ117="I",2,IF(AJ117="B",4,IF(AJ117="E",5))))</f>
        <v>4</v>
      </c>
      <c r="AL117" s="38" t="s">
        <v>8</v>
      </c>
      <c r="AM117" s="38">
        <f>IF(AL117="M",0,IF(AL117="I",2,IF(AL117="B",4,IF(AL117="E",5))))</f>
        <v>2</v>
      </c>
      <c r="AN117" s="38" t="s">
        <v>9</v>
      </c>
      <c r="AO117" s="38">
        <f>IF(AN117="M",0,IF(AN117="I",2,IF(AN117="B",4,IF(AN117="E",5))))</f>
        <v>4</v>
      </c>
      <c r="AP117" s="38" t="s">
        <v>9</v>
      </c>
      <c r="AQ117" s="38">
        <f>IF(AP117="M",0,IF(AP117="I",2,IF(AP117="B",4,IF(AP117="E",5))))</f>
        <v>4</v>
      </c>
      <c r="AR117" s="38" t="s">
        <v>8</v>
      </c>
      <c r="AS117" s="38">
        <f>IF(AR117="M",0,IF(AR117="I",2,IF(AR117="B",4,IF(AR117="E",5))))</f>
        <v>2</v>
      </c>
      <c r="AT117" s="38" t="s">
        <v>9</v>
      </c>
      <c r="AU117" s="38">
        <f>IF(AT117="M",0,IF(AT117="I",2,IF(AT117="B",4,IF(AT117="E",5))))</f>
        <v>4</v>
      </c>
      <c r="AV117" s="38" t="s">
        <v>8</v>
      </c>
      <c r="AW117" s="38">
        <f>IF(AV117="M",0,IF(AV117="I",2,IF(AV117="B",4,IF(AV117="E",5))))</f>
        <v>2</v>
      </c>
      <c r="AX117" s="38" t="s">
        <v>9</v>
      </c>
      <c r="AY117" s="38">
        <f>IF(AX117="M",0,IF(AX117="I",2,IF(AX117="B",4,IF(AX117="E",5))))</f>
        <v>4</v>
      </c>
      <c r="AZ117" s="38" t="s">
        <v>8</v>
      </c>
      <c r="BA117" s="38">
        <f>IF(AZ117="M",0,IF(AZ117="I",2,IF(AZ117="B",4,IF(AZ117="E",5))))</f>
        <v>2</v>
      </c>
      <c r="BB117" s="38" t="s">
        <v>9</v>
      </c>
      <c r="BC117" s="38">
        <f>IF(BB117="M",0,IF(BB117="I",2,IF(BB117="B",4,IF(BB117="E",5))))</f>
        <v>4</v>
      </c>
      <c r="BD117" s="38" t="s">
        <v>9</v>
      </c>
      <c r="BE117" s="38">
        <f>IF(BD117="M",0,IF(BD117="I",2,IF(BD117="B",4,IF(BD117="E",5))))</f>
        <v>4</v>
      </c>
      <c r="BF117" s="38" t="s">
        <v>9</v>
      </c>
      <c r="BG117" s="38">
        <f>IF(BF117="M",0,IF(BF117="I",2,IF(BF117="B",4,IF(BF117="E",5))))</f>
        <v>4</v>
      </c>
      <c r="BH117" s="38" t="s">
        <v>9</v>
      </c>
      <c r="BI117" s="38">
        <f>IF(BH117="M",0,IF(BH117="I",2,IF(BH117="B",4,IF(BH117="E",5))))</f>
        <v>4</v>
      </c>
      <c r="BJ117" s="38" t="s">
        <v>9</v>
      </c>
      <c r="BK117" s="38">
        <f>IF(BJ117="M",0,IF(BJ117="I",2,IF(BJ117="B",4,IF(BJ117="E",5))))</f>
        <v>4</v>
      </c>
      <c r="BL117" s="38" t="s">
        <v>9</v>
      </c>
      <c r="BM117" s="38">
        <f>IF(BL117="M",0,IF(BL117="I",2,IF(BL117="B",4,IF(BL117="E",5))))</f>
        <v>4</v>
      </c>
      <c r="BN117" s="38" t="s">
        <v>9</v>
      </c>
      <c r="BO117" s="38">
        <f>IF(BN117="M",0,IF(BN117="I",2,IF(BN117="B",4,IF(BN117="E",5))))</f>
        <v>4</v>
      </c>
      <c r="BP117" s="38" t="s">
        <v>8</v>
      </c>
      <c r="BQ117" s="38">
        <f>IF(BP117="M",0,IF(BP117="I",2,IF(BP117="B",4,IF(BP117="E",5))))</f>
        <v>2</v>
      </c>
      <c r="BR117" s="38" t="s">
        <v>8</v>
      </c>
      <c r="BS117" s="38">
        <f>IF(BR117="M",0,IF(BR117="I",2,IF(BR117="B",4,IF(BR117="E",5))))</f>
        <v>2</v>
      </c>
      <c r="BT117" s="38" t="s">
        <v>9</v>
      </c>
      <c r="BU117" s="38">
        <f>IF(BT117="M",0,IF(BT117="I",2,IF(BT117="B",4,IF(BT117="E",5))))</f>
        <v>4</v>
      </c>
      <c r="BV117" s="38" t="s">
        <v>9</v>
      </c>
      <c r="BW117" s="38">
        <f>IF(BV117="M",0,IF(BV117="I",2,IF(BV117="B",4,IF(BV117="E",5))))</f>
        <v>4</v>
      </c>
      <c r="BX117" s="38" t="s">
        <v>9</v>
      </c>
      <c r="BY117" s="38">
        <f>IF(BX117="M",0,IF(BX117="I",2,IF(BX117="B",4,IF(BX117="E",5))))</f>
        <v>4</v>
      </c>
      <c r="BZ117" s="38" t="s">
        <v>8</v>
      </c>
      <c r="CA117" s="38">
        <f>IF(BZ117="M",0,IF(BZ117="I",2,IF(BZ117="B",4,IF(BZ117="E",5))))</f>
        <v>2</v>
      </c>
      <c r="CB117" s="38" t="s">
        <v>9</v>
      </c>
      <c r="CC117" s="38">
        <f>IF(CB117="M",0,IF(CB117="I",2,IF(CB117="B",4,IF(CB117="E",5))))</f>
        <v>4</v>
      </c>
      <c r="CD117" s="38" t="s">
        <v>9</v>
      </c>
      <c r="CE117" s="38">
        <f>IF(CD117="M",0,IF(CD117="I",2,IF(CD117="B",4,IF(CD117="E",5))))</f>
        <v>4</v>
      </c>
      <c r="CF117" s="38" t="s">
        <v>7</v>
      </c>
      <c r="CG117" s="38">
        <f>IF(CF117="M",0,IF(CF117="I",2,IF(CF117="B",4,IF(CF117="E",5))))</f>
        <v>0</v>
      </c>
      <c r="CH117" s="38" t="s">
        <v>9</v>
      </c>
      <c r="CI117" s="38">
        <f>IF(CH117="M",0,IF(CH117="I",2,IF(CH117="B",4,IF(CH117="E",5))))</f>
        <v>4</v>
      </c>
      <c r="CJ117" s="38" t="s">
        <v>8</v>
      </c>
      <c r="CK117" s="38">
        <f>IF(CJ117="M",0,IF(CJ117="I",2,IF(CJ117="B",4,IF(CJ117="E",5))))</f>
        <v>2</v>
      </c>
      <c r="CL117" s="38" t="s">
        <v>9</v>
      </c>
      <c r="CM117" s="38">
        <f>IF(CL117="M",0,IF(CL117="I",2,IF(CL117="B",4,IF(CL117="E",5))))</f>
        <v>4</v>
      </c>
      <c r="CN117" s="38" t="s">
        <v>9</v>
      </c>
      <c r="CO117" s="38">
        <f>IF(CN117="M",0,IF(CN117="I",2,IF(CN117="B",4,IF(CN117="E",5))))</f>
        <v>4</v>
      </c>
      <c r="CP117" s="38" t="s">
        <v>9</v>
      </c>
      <c r="CQ117" s="38">
        <f>IF(CP117="M",0,IF(CP117="I",2,IF(CP117="B",4,IF(CP117="E",5))))</f>
        <v>4</v>
      </c>
      <c r="CR117" s="38" t="s">
        <v>9</v>
      </c>
      <c r="CS117" s="38">
        <f>IF(CR117="M",0,IF(CR117="I",2,IF(CR117="B",4,IF(CR117="E",5))))</f>
        <v>4</v>
      </c>
      <c r="CT117" s="38" t="s">
        <v>9</v>
      </c>
      <c r="CU117" s="38">
        <f>IF(CT117="M",0,IF(CT117="I",2,IF(CT117="B",4,IF(CT117="E",5))))</f>
        <v>4</v>
      </c>
      <c r="CV117" s="38" t="s">
        <v>9</v>
      </c>
      <c r="CW117" s="38">
        <f>IF(CV117="M",0,IF(CV117="I",2,IF(CV117="B",4,IF(CV117="E",5))))</f>
        <v>4</v>
      </c>
      <c r="CX117" s="38" t="s">
        <v>9</v>
      </c>
      <c r="CY117" s="38">
        <f>IF(CX117="M",0,IF(CX117="I",2,IF(CX117="B",4,IF(CX117="E",5))))</f>
        <v>4</v>
      </c>
      <c r="CZ117" s="38" t="s">
        <v>9</v>
      </c>
      <c r="DA117" s="38">
        <f>IF(CZ117="M",0,IF(CZ117="I",2,IF(CZ117="B",4,IF(CZ117="E",5))))</f>
        <v>4</v>
      </c>
      <c r="DB117" s="38" t="s">
        <v>9</v>
      </c>
      <c r="DC117" s="38">
        <f>IF(DB117="M",0,IF(DB117="I",2,IF(DB117="B",4,IF(DB117="E",5))))</f>
        <v>4</v>
      </c>
      <c r="DD117" s="38" t="s">
        <v>8</v>
      </c>
      <c r="DE117" s="38">
        <f>IF(DD117="M",0,IF(DD117="I",2,IF(DD117="B",4,IF(DD117="E",5))))</f>
        <v>2</v>
      </c>
      <c r="DF117" s="38" t="s">
        <v>9</v>
      </c>
      <c r="DG117" s="38">
        <f>IF(DF117="M",0,IF(DF117="I",2,IF(DF117="B",4,IF(DF117="E",5))))</f>
        <v>4</v>
      </c>
      <c r="DH117" s="38" t="s">
        <v>8</v>
      </c>
      <c r="DI117" s="38">
        <f>IF(DH117="M",0,IF(DH117="I",2,IF(DH117="B",4,IF(DH117="E",5))))</f>
        <v>2</v>
      </c>
      <c r="DJ117" s="38" t="s">
        <v>9</v>
      </c>
      <c r="DK117" s="38">
        <f>IF(DJ117="M",0,IF(DJ117="I",2,IF(DJ117="B",4,IF(DJ117="E",5))))</f>
        <v>4</v>
      </c>
      <c r="DL117" s="38" t="s">
        <v>9</v>
      </c>
      <c r="DM117" s="38">
        <f>IF(DL117="M",0,IF(DL117="I",2,IF(DL117="B",4,IF(DL117="E",5))))</f>
        <v>4</v>
      </c>
      <c r="DN117" s="38" t="s">
        <v>9</v>
      </c>
      <c r="DO117" s="38">
        <f>IF(DN117="M",0,IF(DN117="I",2,IF(DN117="B",4,IF(DN117="E",5))))</f>
        <v>4</v>
      </c>
      <c r="DP117" s="38" t="s">
        <v>9</v>
      </c>
      <c r="DQ117" s="38">
        <f>IF(DP117="M",0,IF(DP117="I",2,IF(DP117="B",4,IF(DP117="E",5))))</f>
        <v>4</v>
      </c>
      <c r="DR117" s="38" t="s">
        <v>9</v>
      </c>
      <c r="DS117" s="38">
        <f>IF(DR117="M",0,IF(DR117="I",2,IF(DR117="B",4,IF(DR117="E",5))))</f>
        <v>4</v>
      </c>
      <c r="DT117" s="38" t="s">
        <v>8</v>
      </c>
      <c r="DU117" s="38">
        <f>IF(DT117="M",0,IF(DT117="I",2,IF(DT117="B",4,IF(DT117="E",5))))</f>
        <v>2</v>
      </c>
      <c r="DV117" s="38" t="s">
        <v>7</v>
      </c>
      <c r="DW117" s="38">
        <f>IF(DV117="M",0,IF(DV117="I",2,IF(DV117="B",4,IF(DV117="E",5))))</f>
        <v>0</v>
      </c>
      <c r="DX117" s="38" t="s">
        <v>9</v>
      </c>
      <c r="DY117" s="38">
        <f>IF(DX117="M",0,IF(DX117="I",2,IF(DX117="B",4,IF(DX117="E",5))))</f>
        <v>4</v>
      </c>
      <c r="DZ117" s="38" t="s">
        <v>9</v>
      </c>
      <c r="EA117" s="38">
        <f>IF(DZ117="M",0,IF(DZ117="I",2,IF(DZ117="B",4,IF(DZ117="E",5))))</f>
        <v>4</v>
      </c>
      <c r="EB117" s="38" t="s">
        <v>9</v>
      </c>
      <c r="EC117" s="38">
        <f>IF(EB117="M",0,IF(EB117="I",2,IF(EB117="B",4,IF(EB117="E",5))))</f>
        <v>4</v>
      </c>
      <c r="ED117" s="38" t="s">
        <v>9</v>
      </c>
      <c r="EE117" s="38">
        <f>IF(ED117="M",0,IF(ED117="I",2,IF(ED117="B",4,IF(ED117="E",5))))</f>
        <v>4</v>
      </c>
      <c r="EF117" s="38" t="s">
        <v>9</v>
      </c>
      <c r="EG117" s="38">
        <f>IF(EF117="M",0,IF(EF117="I",2,IF(EF117="B",4,IF(EF117="E",5))))</f>
        <v>4</v>
      </c>
      <c r="EH117" s="38" t="s">
        <v>8</v>
      </c>
      <c r="EI117" s="38">
        <f>IF(EH117="M",0,IF(EH117="I",2,IF(EH117="B",4,IF(EH117="E",5))))</f>
        <v>2</v>
      </c>
      <c r="EJ117" s="38" t="s">
        <v>7</v>
      </c>
      <c r="EK117" s="38">
        <f>IF(EJ117="M",0,IF(EJ117="I",2,IF(EJ117="B",4,IF(EJ117="E",5))))</f>
        <v>0</v>
      </c>
      <c r="EL117" s="38" t="s">
        <v>7</v>
      </c>
      <c r="EM117" s="38">
        <f>IF(EL117="M",0,IF(EL117="I",2,IF(EL117="B",4,IF(EL117="E",5))))</f>
        <v>0</v>
      </c>
      <c r="EN117" s="38" t="s">
        <v>7</v>
      </c>
      <c r="EO117" s="38">
        <f>IF(EN117="M",0,IF(EN117="I",2,IF(EN117="B",4,IF(EN117="E",5))))</f>
        <v>0</v>
      </c>
      <c r="EP117" s="38" t="s">
        <v>9</v>
      </c>
      <c r="EQ117" s="38">
        <f>IF(EP117="M",0,IF(EP117="I",2,IF(EP117="B",4,IF(EP117="E",5))))</f>
        <v>4</v>
      </c>
      <c r="ER117" s="98">
        <f>+SUM(F117:EQ117)</f>
        <v>226</v>
      </c>
      <c r="ES117" s="52">
        <f>+ER117/$EV$1</f>
        <v>0.63661971830985919</v>
      </c>
      <c r="ET117" s="38" t="str">
        <f>IF(ES117&gt;60%,"Autonome","Non Autonome")</f>
        <v>Autonome</v>
      </c>
      <c r="EU117" s="1"/>
    </row>
    <row r="118" spans="1:151" ht="15.75" thickBot="1" x14ac:dyDescent="0.3">
      <c r="A118" s="35" t="s">
        <v>71</v>
      </c>
      <c r="B118" s="35" t="s">
        <v>85</v>
      </c>
      <c r="C118" s="35" t="s">
        <v>73</v>
      </c>
      <c r="D118" s="96">
        <v>43313</v>
      </c>
      <c r="E118" s="35" t="s">
        <v>74</v>
      </c>
      <c r="F118" s="38" t="s">
        <v>10</v>
      </c>
      <c r="G118" s="38">
        <f>IF(F118="M",0,IF(F118="I",2,IF(F118="B",4,IF(F118="E",5))))</f>
        <v>5</v>
      </c>
      <c r="H118" s="38" t="s">
        <v>8</v>
      </c>
      <c r="I118" s="38">
        <f>IF(H118="M",0,IF(H118="I",2,IF(H118="B",4,IF(H118="E",5))))</f>
        <v>2</v>
      </c>
      <c r="J118" s="38" t="s">
        <v>9</v>
      </c>
      <c r="K118" s="38">
        <f>IF(J118="M",0,IF(J118="I",2,IF(J118="B",4,IF(J118="E",5))))</f>
        <v>4</v>
      </c>
      <c r="L118" s="38" t="s">
        <v>9</v>
      </c>
      <c r="M118" s="38">
        <f>IF(L118="M",0,IF(L118="I",2,IF(L118="B",4,IF(L118="E",5))))</f>
        <v>4</v>
      </c>
      <c r="N118" s="38" t="s">
        <v>9</v>
      </c>
      <c r="O118" s="38">
        <f>IF(N118="M",0,IF(N118="I",2,IF(N118="B",4,IF(N118="E",5))))</f>
        <v>4</v>
      </c>
      <c r="P118" s="38" t="s">
        <v>9</v>
      </c>
      <c r="Q118" s="38">
        <f>IF(P118="M",0,IF(P118="I",2,IF(P118="B",4,IF(P118="E",5))))</f>
        <v>4</v>
      </c>
      <c r="R118" s="38" t="s">
        <v>9</v>
      </c>
      <c r="S118" s="38">
        <f>IF(R118="M",0,IF(R118="I",2,IF(R118="B",4,IF(R118="E",5))))</f>
        <v>4</v>
      </c>
      <c r="T118" s="38" t="s">
        <v>9</v>
      </c>
      <c r="U118" s="38">
        <f>IF(T118="M",0,IF(T118="I",2,IF(T118="B",4,IF(T118="E",5))))</f>
        <v>4</v>
      </c>
      <c r="V118" s="38" t="s">
        <v>9</v>
      </c>
      <c r="W118" s="38">
        <f>IF(V118="M",0,IF(V118="I",2,IF(V118="B",4,IF(V118="E",5))))</f>
        <v>4</v>
      </c>
      <c r="X118" s="38" t="s">
        <v>9</v>
      </c>
      <c r="Y118" s="38">
        <f>IF(X118="M",0,IF(X118="I",2,IF(X118="B",4,IF(X118="E",5))))</f>
        <v>4</v>
      </c>
      <c r="Z118" s="38" t="s">
        <v>9</v>
      </c>
      <c r="AA118" s="38">
        <f>IF(Z118="M",0,IF(Z118="I",2,IF(Z118="B",4,IF(Z118="E",5))))</f>
        <v>4</v>
      </c>
      <c r="AB118" s="38" t="s">
        <v>9</v>
      </c>
      <c r="AC118" s="38">
        <f>IF(AB118="M",0,IF(AB118="I",2,IF(AB118="B",4,IF(AB118="E",5))))</f>
        <v>4</v>
      </c>
      <c r="AD118" s="38" t="s">
        <v>9</v>
      </c>
      <c r="AE118" s="38">
        <f>IF(AD118="M",0,IF(AD118="I",2,IF(AD118="B",4,IF(AD118="E",5))))</f>
        <v>4</v>
      </c>
      <c r="AF118" s="38" t="s">
        <v>9</v>
      </c>
      <c r="AG118" s="38">
        <f>IF(AF118="M",0,IF(AF118="I",2,IF(AF118="B",4,IF(AF118="E",5))))</f>
        <v>4</v>
      </c>
      <c r="AH118" s="38" t="s">
        <v>9</v>
      </c>
      <c r="AI118" s="38">
        <f>IF(AH118="M",0,IF(AH118="I",2,IF(AH118="B",4,IF(AH118="E",5))))</f>
        <v>4</v>
      </c>
      <c r="AJ118" s="38" t="s">
        <v>9</v>
      </c>
      <c r="AK118" s="38">
        <f>IF(AJ118="M",0,IF(AJ118="I",2,IF(AJ118="B",4,IF(AJ118="E",5))))</f>
        <v>4</v>
      </c>
      <c r="AL118" s="38" t="s">
        <v>9</v>
      </c>
      <c r="AM118" s="38">
        <f>IF(AL118="M",0,IF(AL118="I",2,IF(AL118="B",4,IF(AL118="E",5))))</f>
        <v>4</v>
      </c>
      <c r="AN118" s="38" t="s">
        <v>9</v>
      </c>
      <c r="AO118" s="38">
        <f>IF(AN118="M",0,IF(AN118="I",2,IF(AN118="B",4,IF(AN118="E",5))))</f>
        <v>4</v>
      </c>
      <c r="AP118" s="38" t="s">
        <v>9</v>
      </c>
      <c r="AQ118" s="38">
        <f>IF(AP118="M",0,IF(AP118="I",2,IF(AP118="B",4,IF(AP118="E",5))))</f>
        <v>4</v>
      </c>
      <c r="AR118" s="38" t="s">
        <v>9</v>
      </c>
      <c r="AS118" s="38">
        <f>IF(AR118="M",0,IF(AR118="I",2,IF(AR118="B",4,IF(AR118="E",5))))</f>
        <v>4</v>
      </c>
      <c r="AT118" s="38" t="s">
        <v>9</v>
      </c>
      <c r="AU118" s="38">
        <f>IF(AT118="M",0,IF(AT118="I",2,IF(AT118="B",4,IF(AT118="E",5))))</f>
        <v>4</v>
      </c>
      <c r="AV118" s="38" t="s">
        <v>9</v>
      </c>
      <c r="AW118" s="38">
        <f>IF(AV118="M",0,IF(AV118="I",2,IF(AV118="B",4,IF(AV118="E",5))))</f>
        <v>4</v>
      </c>
      <c r="AX118" s="38" t="s">
        <v>9</v>
      </c>
      <c r="AY118" s="38">
        <f>IF(AX118="M",0,IF(AX118="I",2,IF(AX118="B",4,IF(AX118="E",5))))</f>
        <v>4</v>
      </c>
      <c r="AZ118" s="38" t="s">
        <v>9</v>
      </c>
      <c r="BA118" s="38">
        <f>IF(AZ118="M",0,IF(AZ118="I",2,IF(AZ118="B",4,IF(AZ118="E",5))))</f>
        <v>4</v>
      </c>
      <c r="BB118" s="38" t="s">
        <v>9</v>
      </c>
      <c r="BC118" s="38">
        <f>IF(BB118="M",0,IF(BB118="I",2,IF(BB118="B",4,IF(BB118="E",5))))</f>
        <v>4</v>
      </c>
      <c r="BD118" s="38" t="s">
        <v>9</v>
      </c>
      <c r="BE118" s="38">
        <f>IF(BD118="M",0,IF(BD118="I",2,IF(BD118="B",4,IF(BD118="E",5))))</f>
        <v>4</v>
      </c>
      <c r="BF118" s="38" t="s">
        <v>9</v>
      </c>
      <c r="BG118" s="38">
        <f>IF(BF118="M",0,IF(BF118="I",2,IF(BF118="B",4,IF(BF118="E",5))))</f>
        <v>4</v>
      </c>
      <c r="BH118" s="38" t="s">
        <v>9</v>
      </c>
      <c r="BI118" s="38">
        <f>IF(BH118="M",0,IF(BH118="I",2,IF(BH118="B",4,IF(BH118="E",5))))</f>
        <v>4</v>
      </c>
      <c r="BJ118" s="38" t="s">
        <v>9</v>
      </c>
      <c r="BK118" s="38">
        <f>IF(BJ118="M",0,IF(BJ118="I",2,IF(BJ118="B",4,IF(BJ118="E",5))))</f>
        <v>4</v>
      </c>
      <c r="BL118" s="38" t="s">
        <v>9</v>
      </c>
      <c r="BM118" s="38">
        <f>IF(BL118="M",0,IF(BL118="I",2,IF(BL118="B",4,IF(BL118="E",5))))</f>
        <v>4</v>
      </c>
      <c r="BN118" s="38" t="s">
        <v>9</v>
      </c>
      <c r="BO118" s="38">
        <f>IF(BN118="M",0,IF(BN118="I",2,IF(BN118="B",4,IF(BN118="E",5))))</f>
        <v>4</v>
      </c>
      <c r="BP118" s="38" t="s">
        <v>9</v>
      </c>
      <c r="BQ118" s="38">
        <f>IF(BP118="M",0,IF(BP118="I",2,IF(BP118="B",4,IF(BP118="E",5))))</f>
        <v>4</v>
      </c>
      <c r="BR118" s="38" t="s">
        <v>9</v>
      </c>
      <c r="BS118" s="38">
        <f>IF(BR118="M",0,IF(BR118="I",2,IF(BR118="B",4,IF(BR118="E",5))))</f>
        <v>4</v>
      </c>
      <c r="BT118" s="38" t="s">
        <v>9</v>
      </c>
      <c r="BU118" s="38">
        <f>IF(BT118="M",0,IF(BT118="I",2,IF(BT118="B",4,IF(BT118="E",5))))</f>
        <v>4</v>
      </c>
      <c r="BV118" s="38" t="s">
        <v>9</v>
      </c>
      <c r="BW118" s="38">
        <f>IF(BV118="M",0,IF(BV118="I",2,IF(BV118="B",4,IF(BV118="E",5))))</f>
        <v>4</v>
      </c>
      <c r="BX118" s="38" t="s">
        <v>9</v>
      </c>
      <c r="BY118" s="38">
        <f>IF(BX118="M",0,IF(BX118="I",2,IF(BX118="B",4,IF(BX118="E",5))))</f>
        <v>4</v>
      </c>
      <c r="BZ118" s="38" t="s">
        <v>9</v>
      </c>
      <c r="CA118" s="38">
        <f>IF(BZ118="M",0,IF(BZ118="I",2,IF(BZ118="B",4,IF(BZ118="E",5))))</f>
        <v>4</v>
      </c>
      <c r="CB118" s="38" t="s">
        <v>9</v>
      </c>
      <c r="CC118" s="38">
        <f>IF(CB118="M",0,IF(CB118="I",2,IF(CB118="B",4,IF(CB118="E",5))))</f>
        <v>4</v>
      </c>
      <c r="CD118" s="38" t="s">
        <v>9</v>
      </c>
      <c r="CE118" s="38">
        <f>IF(CD118="M",0,IF(CD118="I",2,IF(CD118="B",4,IF(CD118="E",5))))</f>
        <v>4</v>
      </c>
      <c r="CF118" s="38" t="s">
        <v>9</v>
      </c>
      <c r="CG118" s="38">
        <f>IF(CF118="M",0,IF(CF118="I",2,IF(CF118="B",4,IF(CF118="E",5))))</f>
        <v>4</v>
      </c>
      <c r="CH118" s="38" t="s">
        <v>9</v>
      </c>
      <c r="CI118" s="38">
        <f>IF(CH118="M",0,IF(CH118="I",2,IF(CH118="B",4,IF(CH118="E",5))))</f>
        <v>4</v>
      </c>
      <c r="CJ118" s="38" t="s">
        <v>8</v>
      </c>
      <c r="CK118" s="38">
        <f>IF(CJ118="M",0,IF(CJ118="I",2,IF(CJ118="B",4,IF(CJ118="E",5))))</f>
        <v>2</v>
      </c>
      <c r="CL118" s="38" t="s">
        <v>9</v>
      </c>
      <c r="CM118" s="38">
        <f>IF(CL118="M",0,IF(CL118="I",2,IF(CL118="B",4,IF(CL118="E",5))))</f>
        <v>4</v>
      </c>
      <c r="CN118" s="38" t="s">
        <v>9</v>
      </c>
      <c r="CO118" s="38">
        <f>IF(CN118="M",0,IF(CN118="I",2,IF(CN118="B",4,IF(CN118="E",5))))</f>
        <v>4</v>
      </c>
      <c r="CP118" s="38" t="s">
        <v>9</v>
      </c>
      <c r="CQ118" s="38">
        <f>IF(CP118="M",0,IF(CP118="I",2,IF(CP118="B",4,IF(CP118="E",5))))</f>
        <v>4</v>
      </c>
      <c r="CR118" s="38" t="s">
        <v>9</v>
      </c>
      <c r="CS118" s="38">
        <f>IF(CR118="M",0,IF(CR118="I",2,IF(CR118="B",4,IF(CR118="E",5))))</f>
        <v>4</v>
      </c>
      <c r="CT118" s="38" t="s">
        <v>9</v>
      </c>
      <c r="CU118" s="38">
        <f>IF(CT118="M",0,IF(CT118="I",2,IF(CT118="B",4,IF(CT118="E",5))))</f>
        <v>4</v>
      </c>
      <c r="CV118" s="38" t="s">
        <v>9</v>
      </c>
      <c r="CW118" s="38">
        <f>IF(CV118="M",0,IF(CV118="I",2,IF(CV118="B",4,IF(CV118="E",5))))</f>
        <v>4</v>
      </c>
      <c r="CX118" s="38" t="s">
        <v>9</v>
      </c>
      <c r="CY118" s="38">
        <f>IF(CX118="M",0,IF(CX118="I",2,IF(CX118="B",4,IF(CX118="E",5))))</f>
        <v>4</v>
      </c>
      <c r="CZ118" s="38" t="s">
        <v>9</v>
      </c>
      <c r="DA118" s="38">
        <f>IF(CZ118="M",0,IF(CZ118="I",2,IF(CZ118="B",4,IF(CZ118="E",5))))</f>
        <v>4</v>
      </c>
      <c r="DB118" s="38" t="s">
        <v>9</v>
      </c>
      <c r="DC118" s="38">
        <f>IF(DB118="M",0,IF(DB118="I",2,IF(DB118="B",4,IF(DB118="E",5))))</f>
        <v>4</v>
      </c>
      <c r="DD118" s="38" t="s">
        <v>9</v>
      </c>
      <c r="DE118" s="38">
        <f>IF(DD118="M",0,IF(DD118="I",2,IF(DD118="B",4,IF(DD118="E",5))))</f>
        <v>4</v>
      </c>
      <c r="DF118" s="38" t="s">
        <v>9</v>
      </c>
      <c r="DG118" s="38">
        <f>IF(DF118="M",0,IF(DF118="I",2,IF(DF118="B",4,IF(DF118="E",5))))</f>
        <v>4</v>
      </c>
      <c r="DH118" s="38" t="s">
        <v>8</v>
      </c>
      <c r="DI118" s="38">
        <f>IF(DH118="M",0,IF(DH118="I",2,IF(DH118="B",4,IF(DH118="E",5))))</f>
        <v>2</v>
      </c>
      <c r="DJ118" s="38" t="s">
        <v>9</v>
      </c>
      <c r="DK118" s="38">
        <f>IF(DJ118="M",0,IF(DJ118="I",2,IF(DJ118="B",4,IF(DJ118="E",5))))</f>
        <v>4</v>
      </c>
      <c r="DL118" s="38" t="s">
        <v>9</v>
      </c>
      <c r="DM118" s="38">
        <f>IF(DL118="M",0,IF(DL118="I",2,IF(DL118="B",4,IF(DL118="E",5))))</f>
        <v>4</v>
      </c>
      <c r="DN118" s="38" t="s">
        <v>9</v>
      </c>
      <c r="DO118" s="38">
        <f>IF(DN118="M",0,IF(DN118="I",2,IF(DN118="B",4,IF(DN118="E",5))))</f>
        <v>4</v>
      </c>
      <c r="DP118" s="38" t="s">
        <v>9</v>
      </c>
      <c r="DQ118" s="38">
        <f>IF(DP118="M",0,IF(DP118="I",2,IF(DP118="B",4,IF(DP118="E",5))))</f>
        <v>4</v>
      </c>
      <c r="DR118" s="38" t="s">
        <v>9</v>
      </c>
      <c r="DS118" s="38">
        <f>IF(DR118="M",0,IF(DR118="I",2,IF(DR118="B",4,IF(DR118="E",5))))</f>
        <v>4</v>
      </c>
      <c r="DT118" s="38" t="s">
        <v>9</v>
      </c>
      <c r="DU118" s="38">
        <f>IF(DT118="M",0,IF(DT118="I",2,IF(DT118="B",4,IF(DT118="E",5))))</f>
        <v>4</v>
      </c>
      <c r="DV118" s="38" t="s">
        <v>7</v>
      </c>
      <c r="DW118" s="38">
        <f>IF(DV118="M",0,IF(DV118="I",2,IF(DV118="B",4,IF(DV118="E",5))))</f>
        <v>0</v>
      </c>
      <c r="DX118" s="38" t="s">
        <v>9</v>
      </c>
      <c r="DY118" s="38">
        <f>IF(DX118="M",0,IF(DX118="I",2,IF(DX118="B",4,IF(DX118="E",5))))</f>
        <v>4</v>
      </c>
      <c r="DZ118" s="38" t="s">
        <v>9</v>
      </c>
      <c r="EA118" s="38">
        <f>IF(DZ118="M",0,IF(DZ118="I",2,IF(DZ118="B",4,IF(DZ118="E",5))))</f>
        <v>4</v>
      </c>
      <c r="EB118" s="38" t="s">
        <v>7</v>
      </c>
      <c r="EC118" s="38">
        <f>IF(EB118="M",0,IF(EB118="I",2,IF(EB118="B",4,IF(EB118="E",5))))</f>
        <v>0</v>
      </c>
      <c r="ED118" s="38" t="s">
        <v>9</v>
      </c>
      <c r="EE118" s="38">
        <f>IF(ED118="M",0,IF(ED118="I",2,IF(ED118="B",4,IF(ED118="E",5))))</f>
        <v>4</v>
      </c>
      <c r="EF118" s="38" t="s">
        <v>9</v>
      </c>
      <c r="EG118" s="38">
        <f>IF(EF118="M",0,IF(EF118="I",2,IF(EF118="B",4,IF(EF118="E",5))))</f>
        <v>4</v>
      </c>
      <c r="EH118" s="38" t="s">
        <v>9</v>
      </c>
      <c r="EI118" s="38">
        <f>IF(EH118="M",0,IF(EH118="I",2,IF(EH118="B",4,IF(EH118="E",5))))</f>
        <v>4</v>
      </c>
      <c r="EJ118" s="38" t="s">
        <v>7</v>
      </c>
      <c r="EK118" s="38">
        <f>IF(EJ118="M",0,IF(EJ118="I",2,IF(EJ118="B",4,IF(EJ118="E",5))))</f>
        <v>0</v>
      </c>
      <c r="EL118" s="38" t="s">
        <v>7</v>
      </c>
      <c r="EM118" s="38">
        <f>IF(EL118="M",0,IF(EL118="I",2,IF(EL118="B",4,IF(EL118="E",5))))</f>
        <v>0</v>
      </c>
      <c r="EN118" s="38" t="s">
        <v>8</v>
      </c>
      <c r="EO118" s="38">
        <f>IF(EN118="M",0,IF(EN118="I",2,IF(EN118="B",4,IF(EN118="E",5))))</f>
        <v>2</v>
      </c>
      <c r="EP118" s="38" t="s">
        <v>9</v>
      </c>
      <c r="EQ118" s="38">
        <f>IF(EP118="M",0,IF(EP118="I",2,IF(EP118="B",4,IF(EP118="E",5))))</f>
        <v>4</v>
      </c>
      <c r="ER118" s="98">
        <f>+SUM(F118:EQ118)</f>
        <v>261</v>
      </c>
      <c r="ES118" s="52">
        <f>+ER118/$EV$1</f>
        <v>0.73521126760563382</v>
      </c>
      <c r="ET118" s="38" t="str">
        <f>IF(ES118&gt;60%,"Autonome","Non Autonome")</f>
        <v>Autonome</v>
      </c>
      <c r="EU118" s="1"/>
    </row>
    <row r="119" spans="1:151" ht="15.75" thickBot="1" x14ac:dyDescent="0.3">
      <c r="A119" s="35" t="s">
        <v>71</v>
      </c>
      <c r="B119" s="35" t="s">
        <v>86</v>
      </c>
      <c r="C119" s="35" t="s">
        <v>73</v>
      </c>
      <c r="D119" s="96">
        <v>43313</v>
      </c>
      <c r="E119" s="35" t="s">
        <v>74</v>
      </c>
      <c r="F119" s="38" t="s">
        <v>9</v>
      </c>
      <c r="G119" s="38">
        <f>IF(F119="M",0,IF(F119="I",2,IF(F119="B",4,IF(F119="E",5))))</f>
        <v>4</v>
      </c>
      <c r="H119" s="38" t="s">
        <v>9</v>
      </c>
      <c r="I119" s="38">
        <f>IF(H119="M",0,IF(H119="I",2,IF(H119="B",4,IF(H119="E",5))))</f>
        <v>4</v>
      </c>
      <c r="J119" s="38" t="s">
        <v>9</v>
      </c>
      <c r="K119" s="38">
        <f>IF(J119="M",0,IF(J119="I",2,IF(J119="B",4,IF(J119="E",5))))</f>
        <v>4</v>
      </c>
      <c r="L119" s="38" t="s">
        <v>8</v>
      </c>
      <c r="M119" s="38">
        <f>IF(L119="M",0,IF(L119="I",2,IF(L119="B",4,IF(L119="E",5))))</f>
        <v>2</v>
      </c>
      <c r="N119" s="38" t="s">
        <v>9</v>
      </c>
      <c r="O119" s="38">
        <f>IF(N119="M",0,IF(N119="I",2,IF(N119="B",4,IF(N119="E",5))))</f>
        <v>4</v>
      </c>
      <c r="P119" s="38" t="s">
        <v>9</v>
      </c>
      <c r="Q119" s="38">
        <f>IF(P119="M",0,IF(P119="I",2,IF(P119="B",4,IF(P119="E",5))))</f>
        <v>4</v>
      </c>
      <c r="R119" s="38" t="s">
        <v>9</v>
      </c>
      <c r="S119" s="38">
        <f>IF(R119="M",0,IF(R119="I",2,IF(R119="B",4,IF(R119="E",5))))</f>
        <v>4</v>
      </c>
      <c r="T119" s="38" t="s">
        <v>9</v>
      </c>
      <c r="U119" s="38">
        <f>IF(T119="M",0,IF(T119="I",2,IF(T119="B",4,IF(T119="E",5))))</f>
        <v>4</v>
      </c>
      <c r="V119" s="38" t="s">
        <v>8</v>
      </c>
      <c r="W119" s="38">
        <f>IF(V119="M",0,IF(V119="I",2,IF(V119="B",4,IF(V119="E",5))))</f>
        <v>2</v>
      </c>
      <c r="X119" s="38" t="s">
        <v>8</v>
      </c>
      <c r="Y119" s="38">
        <f>IF(X119="M",0,IF(X119="I",2,IF(X119="B",4,IF(X119="E",5))))</f>
        <v>2</v>
      </c>
      <c r="Z119" s="38" t="s">
        <v>7</v>
      </c>
      <c r="AA119" s="38">
        <f>IF(Z119="M",0,IF(Z119="I",2,IF(Z119="B",4,IF(Z119="E",5))))</f>
        <v>0</v>
      </c>
      <c r="AB119" s="38" t="s">
        <v>7</v>
      </c>
      <c r="AC119" s="38">
        <f>IF(AB119="M",0,IF(AB119="I",2,IF(AB119="B",4,IF(AB119="E",5))))</f>
        <v>0</v>
      </c>
      <c r="AD119" s="38" t="s">
        <v>7</v>
      </c>
      <c r="AE119" s="38">
        <f>IF(AD119="M",0,IF(AD119="I",2,IF(AD119="B",4,IF(AD119="E",5))))</f>
        <v>0</v>
      </c>
      <c r="AF119" s="38" t="s">
        <v>8</v>
      </c>
      <c r="AG119" s="38">
        <f>IF(AF119="M",0,IF(AF119="I",2,IF(AF119="B",4,IF(AF119="E",5))))</f>
        <v>2</v>
      </c>
      <c r="AH119" s="38" t="s">
        <v>8</v>
      </c>
      <c r="AI119" s="38">
        <f>IF(AH119="M",0,IF(AH119="I",2,IF(AH119="B",4,IF(AH119="E",5))))</f>
        <v>2</v>
      </c>
      <c r="AJ119" s="38" t="s">
        <v>8</v>
      </c>
      <c r="AK119" s="38">
        <f>IF(AJ119="M",0,IF(AJ119="I",2,IF(AJ119="B",4,IF(AJ119="E",5))))</f>
        <v>2</v>
      </c>
      <c r="AL119" s="38" t="s">
        <v>7</v>
      </c>
      <c r="AM119" s="38">
        <f>IF(AL119="M",0,IF(AL119="I",2,IF(AL119="B",4,IF(AL119="E",5))))</f>
        <v>0</v>
      </c>
      <c r="AN119" s="38" t="s">
        <v>8</v>
      </c>
      <c r="AO119" s="38">
        <f>IF(AN119="M",0,IF(AN119="I",2,IF(AN119="B",4,IF(AN119="E",5))))</f>
        <v>2</v>
      </c>
      <c r="AP119" s="38" t="s">
        <v>8</v>
      </c>
      <c r="AQ119" s="38">
        <f>IF(AP119="M",0,IF(AP119="I",2,IF(AP119="B",4,IF(AP119="E",5))))</f>
        <v>2</v>
      </c>
      <c r="AR119" s="38" t="s">
        <v>9</v>
      </c>
      <c r="AS119" s="38">
        <f>IF(AR119="M",0,IF(AR119="I",2,IF(AR119="B",4,IF(AR119="E",5))))</f>
        <v>4</v>
      </c>
      <c r="AT119" s="38" t="s">
        <v>8</v>
      </c>
      <c r="AU119" s="38">
        <f>IF(AT119="M",0,IF(AT119="I",2,IF(AT119="B",4,IF(AT119="E",5))))</f>
        <v>2</v>
      </c>
      <c r="AV119" s="38" t="s">
        <v>8</v>
      </c>
      <c r="AW119" s="38">
        <f>IF(AV119="M",0,IF(AV119="I",2,IF(AV119="B",4,IF(AV119="E",5))))</f>
        <v>2</v>
      </c>
      <c r="AX119" s="38" t="s">
        <v>8</v>
      </c>
      <c r="AY119" s="38">
        <f>IF(AX119="M",0,IF(AX119="I",2,IF(AX119="B",4,IF(AX119="E",5))))</f>
        <v>2</v>
      </c>
      <c r="AZ119" s="38" t="s">
        <v>8</v>
      </c>
      <c r="BA119" s="38">
        <f>IF(AZ119="M",0,IF(AZ119="I",2,IF(AZ119="B",4,IF(AZ119="E",5))))</f>
        <v>2</v>
      </c>
      <c r="BB119" s="38" t="s">
        <v>9</v>
      </c>
      <c r="BC119" s="38">
        <f>IF(BB119="M",0,IF(BB119="I",2,IF(BB119="B",4,IF(BB119="E",5))))</f>
        <v>4</v>
      </c>
      <c r="BD119" s="38" t="s">
        <v>9</v>
      </c>
      <c r="BE119" s="38">
        <f>IF(BD119="M",0,IF(BD119="I",2,IF(BD119="B",4,IF(BD119="E",5))))</f>
        <v>4</v>
      </c>
      <c r="BF119" s="38" t="s">
        <v>7</v>
      </c>
      <c r="BG119" s="38">
        <f>IF(BF119="M",0,IF(BF119="I",2,IF(BF119="B",4,IF(BF119="E",5))))</f>
        <v>0</v>
      </c>
      <c r="BH119" s="38" t="s">
        <v>8</v>
      </c>
      <c r="BI119" s="38">
        <f>IF(BH119="M",0,IF(BH119="I",2,IF(BH119="B",4,IF(BH119="E",5))))</f>
        <v>2</v>
      </c>
      <c r="BJ119" s="38" t="s">
        <v>9</v>
      </c>
      <c r="BK119" s="38">
        <f>IF(BJ119="M",0,IF(BJ119="I",2,IF(BJ119="B",4,IF(BJ119="E",5))))</f>
        <v>4</v>
      </c>
      <c r="BL119" s="38" t="s">
        <v>8</v>
      </c>
      <c r="BM119" s="38">
        <f>IF(BL119="M",0,IF(BL119="I",2,IF(BL119="B",4,IF(BL119="E",5))))</f>
        <v>2</v>
      </c>
      <c r="BN119" s="38" t="s">
        <v>9</v>
      </c>
      <c r="BO119" s="38">
        <f>IF(BN119="M",0,IF(BN119="I",2,IF(BN119="B",4,IF(BN119="E",5))))</f>
        <v>4</v>
      </c>
      <c r="BP119" s="38" t="s">
        <v>8</v>
      </c>
      <c r="BQ119" s="38">
        <f>IF(BP119="M",0,IF(BP119="I",2,IF(BP119="B",4,IF(BP119="E",5))))</f>
        <v>2</v>
      </c>
      <c r="BR119" s="38" t="s">
        <v>8</v>
      </c>
      <c r="BS119" s="38">
        <f>IF(BR119="M",0,IF(BR119="I",2,IF(BR119="B",4,IF(BR119="E",5))))</f>
        <v>2</v>
      </c>
      <c r="BT119" s="38" t="s">
        <v>8</v>
      </c>
      <c r="BU119" s="38">
        <f>IF(BT119="M",0,IF(BT119="I",2,IF(BT119="B",4,IF(BT119="E",5))))</f>
        <v>2</v>
      </c>
      <c r="BV119" s="38" t="s">
        <v>9</v>
      </c>
      <c r="BW119" s="38">
        <f>IF(BV119="M",0,IF(BV119="I",2,IF(BV119="B",4,IF(BV119="E",5))))</f>
        <v>4</v>
      </c>
      <c r="BX119" s="38" t="s">
        <v>9</v>
      </c>
      <c r="BY119" s="38">
        <f>IF(BX119="M",0,IF(BX119="I",2,IF(BX119="B",4,IF(BX119="E",5))))</f>
        <v>4</v>
      </c>
      <c r="BZ119" s="38" t="s">
        <v>8</v>
      </c>
      <c r="CA119" s="38">
        <f>IF(BZ119="M",0,IF(BZ119="I",2,IF(BZ119="B",4,IF(BZ119="E",5))))</f>
        <v>2</v>
      </c>
      <c r="CB119" s="38" t="s">
        <v>8</v>
      </c>
      <c r="CC119" s="38">
        <f>IF(CB119="M",0,IF(CB119="I",2,IF(CB119="B",4,IF(CB119="E",5))))</f>
        <v>2</v>
      </c>
      <c r="CD119" s="38" t="s">
        <v>9</v>
      </c>
      <c r="CE119" s="38">
        <f>IF(CD119="M",0,IF(CD119="I",2,IF(CD119="B",4,IF(CD119="E",5))))</f>
        <v>4</v>
      </c>
      <c r="CF119" s="38" t="s">
        <v>7</v>
      </c>
      <c r="CG119" s="38">
        <f>IF(CF119="M",0,IF(CF119="I",2,IF(CF119="B",4,IF(CF119="E",5))))</f>
        <v>0</v>
      </c>
      <c r="CH119" s="38" t="s">
        <v>7</v>
      </c>
      <c r="CI119" s="38">
        <f>IF(CH119="M",0,IF(CH119="I",2,IF(CH119="B",4,IF(CH119="E",5))))</f>
        <v>0</v>
      </c>
      <c r="CJ119" s="38" t="s">
        <v>8</v>
      </c>
      <c r="CK119" s="38">
        <f>IF(CJ119="M",0,IF(CJ119="I",2,IF(CJ119="B",4,IF(CJ119="E",5))))</f>
        <v>2</v>
      </c>
      <c r="CL119" s="38" t="s">
        <v>9</v>
      </c>
      <c r="CM119" s="38">
        <f>IF(CL119="M",0,IF(CL119="I",2,IF(CL119="B",4,IF(CL119="E",5))))</f>
        <v>4</v>
      </c>
      <c r="CN119" s="38" t="s">
        <v>9</v>
      </c>
      <c r="CO119" s="38">
        <f>IF(CN119="M",0,IF(CN119="I",2,IF(CN119="B",4,IF(CN119="E",5))))</f>
        <v>4</v>
      </c>
      <c r="CP119" s="38" t="s">
        <v>9</v>
      </c>
      <c r="CQ119" s="38">
        <f>IF(CP119="M",0,IF(CP119="I",2,IF(CP119="B",4,IF(CP119="E",5))))</f>
        <v>4</v>
      </c>
      <c r="CR119" s="38" t="s">
        <v>9</v>
      </c>
      <c r="CS119" s="38">
        <f>IF(CR119="M",0,IF(CR119="I",2,IF(CR119="B",4,IF(CR119="E",5))))</f>
        <v>4</v>
      </c>
      <c r="CT119" s="38" t="s">
        <v>8</v>
      </c>
      <c r="CU119" s="38">
        <f>IF(CT119="M",0,IF(CT119="I",2,IF(CT119="B",4,IF(CT119="E",5))))</f>
        <v>2</v>
      </c>
      <c r="CV119" s="38" t="s">
        <v>9</v>
      </c>
      <c r="CW119" s="38">
        <f>IF(CV119="M",0,IF(CV119="I",2,IF(CV119="B",4,IF(CV119="E",5))))</f>
        <v>4</v>
      </c>
      <c r="CX119" s="38" t="s">
        <v>7</v>
      </c>
      <c r="CY119" s="38">
        <f>IF(CX119="M",0,IF(CX119="I",2,IF(CX119="B",4,IF(CX119="E",5))))</f>
        <v>0</v>
      </c>
      <c r="CZ119" s="38" t="s">
        <v>9</v>
      </c>
      <c r="DA119" s="38">
        <f>IF(CZ119="M",0,IF(CZ119="I",2,IF(CZ119="B",4,IF(CZ119="E",5))))</f>
        <v>4</v>
      </c>
      <c r="DB119" s="38" t="s">
        <v>9</v>
      </c>
      <c r="DC119" s="38">
        <f>IF(DB119="M",0,IF(DB119="I",2,IF(DB119="B",4,IF(DB119="E",5))))</f>
        <v>4</v>
      </c>
      <c r="DD119" s="38" t="s">
        <v>7</v>
      </c>
      <c r="DE119" s="38">
        <f>IF(DD119="M",0,IF(DD119="I",2,IF(DD119="B",4,IF(DD119="E",5))))</f>
        <v>0</v>
      </c>
      <c r="DF119" s="38" t="s">
        <v>9</v>
      </c>
      <c r="DG119" s="38">
        <f>IF(DF119="M",0,IF(DF119="I",2,IF(DF119="B",4,IF(DF119="E",5))))</f>
        <v>4</v>
      </c>
      <c r="DH119" s="38" t="s">
        <v>7</v>
      </c>
      <c r="DI119" s="38">
        <f>IF(DH119="M",0,IF(DH119="I",2,IF(DH119="B",4,IF(DH119="E",5))))</f>
        <v>0</v>
      </c>
      <c r="DJ119" s="38" t="s">
        <v>8</v>
      </c>
      <c r="DK119" s="38">
        <f>IF(DJ119="M",0,IF(DJ119="I",2,IF(DJ119="B",4,IF(DJ119="E",5))))</f>
        <v>2</v>
      </c>
      <c r="DL119" s="38" t="s">
        <v>9</v>
      </c>
      <c r="DM119" s="38">
        <f>IF(DL119="M",0,IF(DL119="I",2,IF(DL119="B",4,IF(DL119="E",5))))</f>
        <v>4</v>
      </c>
      <c r="DN119" s="38" t="s">
        <v>9</v>
      </c>
      <c r="DO119" s="38">
        <f>IF(DN119="M",0,IF(DN119="I",2,IF(DN119="B",4,IF(DN119="E",5))))</f>
        <v>4</v>
      </c>
      <c r="DP119" s="38" t="s">
        <v>9</v>
      </c>
      <c r="DQ119" s="38">
        <f>IF(DP119="M",0,IF(DP119="I",2,IF(DP119="B",4,IF(DP119="E",5))))</f>
        <v>4</v>
      </c>
      <c r="DR119" s="38" t="s">
        <v>7</v>
      </c>
      <c r="DS119" s="38">
        <f>IF(DR119="M",0,IF(DR119="I",2,IF(DR119="B",4,IF(DR119="E",5))))</f>
        <v>0</v>
      </c>
      <c r="DT119" s="38" t="s">
        <v>8</v>
      </c>
      <c r="DU119" s="38">
        <f>IF(DT119="M",0,IF(DT119="I",2,IF(DT119="B",4,IF(DT119="E",5))))</f>
        <v>2</v>
      </c>
      <c r="DV119" s="38" t="s">
        <v>7</v>
      </c>
      <c r="DW119" s="38">
        <f>IF(DV119="M",0,IF(DV119="I",2,IF(DV119="B",4,IF(DV119="E",5))))</f>
        <v>0</v>
      </c>
      <c r="DX119" s="38" t="s">
        <v>9</v>
      </c>
      <c r="DY119" s="38">
        <f>IF(DX119="M",0,IF(DX119="I",2,IF(DX119="B",4,IF(DX119="E",5))))</f>
        <v>4</v>
      </c>
      <c r="DZ119" s="38" t="s">
        <v>9</v>
      </c>
      <c r="EA119" s="38">
        <f>IF(DZ119="M",0,IF(DZ119="I",2,IF(DZ119="B",4,IF(DZ119="E",5))))</f>
        <v>4</v>
      </c>
      <c r="EB119" s="38" t="s">
        <v>7</v>
      </c>
      <c r="EC119" s="38">
        <f>IF(EB119="M",0,IF(EB119="I",2,IF(EB119="B",4,IF(EB119="E",5))))</f>
        <v>0</v>
      </c>
      <c r="ED119" s="38" t="s">
        <v>9</v>
      </c>
      <c r="EE119" s="38">
        <f>IF(ED119="M",0,IF(ED119="I",2,IF(ED119="B",4,IF(ED119="E",5))))</f>
        <v>4</v>
      </c>
      <c r="EF119" s="38" t="s">
        <v>9</v>
      </c>
      <c r="EG119" s="38">
        <f>IF(EF119="M",0,IF(EF119="I",2,IF(EF119="B",4,IF(EF119="E",5))))</f>
        <v>4</v>
      </c>
      <c r="EH119" s="38" t="s">
        <v>7</v>
      </c>
      <c r="EI119" s="38">
        <f>IF(EH119="M",0,IF(EH119="I",2,IF(EH119="B",4,IF(EH119="E",5))))</f>
        <v>0</v>
      </c>
      <c r="EJ119" s="38" t="s">
        <v>7</v>
      </c>
      <c r="EK119" s="38">
        <f>IF(EJ119="M",0,IF(EJ119="I",2,IF(EJ119="B",4,IF(EJ119="E",5))))</f>
        <v>0</v>
      </c>
      <c r="EL119" s="38" t="s">
        <v>7</v>
      </c>
      <c r="EM119" s="38">
        <f>IF(EL119="M",0,IF(EL119="I",2,IF(EL119="B",4,IF(EL119="E",5))))</f>
        <v>0</v>
      </c>
      <c r="EN119" s="38" t="s">
        <v>7</v>
      </c>
      <c r="EO119" s="38">
        <f>IF(EN119="M",0,IF(EN119="I",2,IF(EN119="B",4,IF(EN119="E",5))))</f>
        <v>0</v>
      </c>
      <c r="EP119" s="38" t="s">
        <v>9</v>
      </c>
      <c r="EQ119" s="38">
        <f>IF(EP119="M",0,IF(EP119="I",2,IF(EP119="B",4,IF(EP119="E",5))))</f>
        <v>4</v>
      </c>
      <c r="ER119" s="98">
        <f>+SUM(F119:EQ119)</f>
        <v>170</v>
      </c>
      <c r="ES119" s="52">
        <f>+ER119/$EV$1</f>
        <v>0.47887323943661969</v>
      </c>
      <c r="ET119" s="38" t="str">
        <f>IF(ES119&gt;60%,"Autonome","Non Autonome")</f>
        <v>Non Autonome</v>
      </c>
      <c r="EU119" s="1"/>
    </row>
    <row r="120" spans="1:151" ht="15.75" thickBot="1" x14ac:dyDescent="0.3">
      <c r="A120" s="35" t="s">
        <v>13</v>
      </c>
      <c r="B120" s="35" t="s">
        <v>49</v>
      </c>
      <c r="C120" s="35" t="s">
        <v>67</v>
      </c>
      <c r="D120" s="96">
        <v>43313</v>
      </c>
      <c r="E120" s="35" t="s">
        <v>91</v>
      </c>
      <c r="F120" s="38" t="s">
        <v>9</v>
      </c>
      <c r="G120" s="38">
        <f>IF(F120="M",0,IF(F120="I",2,IF(F120="B",4,IF(F120="E",5))))</f>
        <v>4</v>
      </c>
      <c r="H120" s="38" t="s">
        <v>9</v>
      </c>
      <c r="I120" s="38">
        <f>IF(H120="M",0,IF(H120="I",2,IF(H120="B",4,IF(H120="E",5))))</f>
        <v>4</v>
      </c>
      <c r="J120" s="38" t="s">
        <v>9</v>
      </c>
      <c r="K120" s="38">
        <f>IF(J120="M",0,IF(J120="I",2,IF(J120="B",4,IF(J120="E",5))))</f>
        <v>4</v>
      </c>
      <c r="L120" s="38" t="s">
        <v>9</v>
      </c>
      <c r="M120" s="38">
        <f>IF(L120="M",0,IF(L120="I",2,IF(L120="B",4,IF(L120="E",5))))</f>
        <v>4</v>
      </c>
      <c r="N120" s="38" t="s">
        <v>9</v>
      </c>
      <c r="O120" s="38">
        <f>IF(N120="M",0,IF(N120="I",2,IF(N120="B",4,IF(N120="E",5))))</f>
        <v>4</v>
      </c>
      <c r="P120" s="38" t="s">
        <v>9</v>
      </c>
      <c r="Q120" s="38">
        <f>IF(P120="M",0,IF(P120="I",2,IF(P120="B",4,IF(P120="E",5))))</f>
        <v>4</v>
      </c>
      <c r="R120" s="38" t="s">
        <v>9</v>
      </c>
      <c r="S120" s="38">
        <f>IF(R120="M",0,IF(R120="I",2,IF(R120="B",4,IF(R120="E",5))))</f>
        <v>4</v>
      </c>
      <c r="T120" s="38" t="s">
        <v>9</v>
      </c>
      <c r="U120" s="38">
        <f>IF(T120="M",0,IF(T120="I",2,IF(T120="B",4,IF(T120="E",5))))</f>
        <v>4</v>
      </c>
      <c r="V120" s="38" t="s">
        <v>9</v>
      </c>
      <c r="W120" s="38">
        <f>IF(V120="M",0,IF(V120="I",2,IF(V120="B",4,IF(V120="E",5))))</f>
        <v>4</v>
      </c>
      <c r="X120" s="38" t="s">
        <v>8</v>
      </c>
      <c r="Y120" s="38">
        <f>IF(X120="M",0,IF(X120="I",2,IF(X120="B",4,IF(X120="E",5))))</f>
        <v>2</v>
      </c>
      <c r="Z120" s="38" t="s">
        <v>9</v>
      </c>
      <c r="AA120" s="38">
        <f>IF(Z120="M",0,IF(Z120="I",2,IF(Z120="B",4,IF(Z120="E",5))))</f>
        <v>4</v>
      </c>
      <c r="AB120" s="38" t="s">
        <v>8</v>
      </c>
      <c r="AC120" s="38">
        <f>IF(AB120="M",0,IF(AB120="I",2,IF(AB120="B",4,IF(AB120="E",5))))</f>
        <v>2</v>
      </c>
      <c r="AD120" s="38" t="s">
        <v>9</v>
      </c>
      <c r="AE120" s="38">
        <f>IF(AD120="M",0,IF(AD120="I",2,IF(AD120="B",4,IF(AD120="E",5))))</f>
        <v>4</v>
      </c>
      <c r="AF120" s="38" t="s">
        <v>9</v>
      </c>
      <c r="AG120" s="38">
        <f>IF(AF120="M",0,IF(AF120="I",2,IF(AF120="B",4,IF(AF120="E",5))))</f>
        <v>4</v>
      </c>
      <c r="AH120" s="38" t="s">
        <v>9</v>
      </c>
      <c r="AI120" s="38">
        <f>IF(AH120="M",0,IF(AH120="I",2,IF(AH120="B",4,IF(AH120="E",5))))</f>
        <v>4</v>
      </c>
      <c r="AJ120" s="38" t="s">
        <v>9</v>
      </c>
      <c r="AK120" s="38">
        <f>IF(AJ120="M",0,IF(AJ120="I",2,IF(AJ120="B",4,IF(AJ120="E",5))))</f>
        <v>4</v>
      </c>
      <c r="AL120" s="38" t="s">
        <v>8</v>
      </c>
      <c r="AM120" s="38">
        <f>IF(AL120="M",0,IF(AL120="I",2,IF(AL120="B",4,IF(AL120="E",5))))</f>
        <v>2</v>
      </c>
      <c r="AN120" s="38" t="s">
        <v>9</v>
      </c>
      <c r="AO120" s="38">
        <f>IF(AN120="M",0,IF(AN120="I",2,IF(AN120="B",4,IF(AN120="E",5))))</f>
        <v>4</v>
      </c>
      <c r="AP120" s="38" t="s">
        <v>9</v>
      </c>
      <c r="AQ120" s="38">
        <f>IF(AP120="M",0,IF(AP120="I",2,IF(AP120="B",4,IF(AP120="E",5))))</f>
        <v>4</v>
      </c>
      <c r="AR120" s="38" t="s">
        <v>9</v>
      </c>
      <c r="AS120" s="38">
        <f>IF(AR120="M",0,IF(AR120="I",2,IF(AR120="B",4,IF(AR120="E",5))))</f>
        <v>4</v>
      </c>
      <c r="AT120" s="38" t="s">
        <v>9</v>
      </c>
      <c r="AU120" s="38">
        <f>IF(AT120="M",0,IF(AT120="I",2,IF(AT120="B",4,IF(AT120="E",5))))</f>
        <v>4</v>
      </c>
      <c r="AV120" s="38" t="s">
        <v>9</v>
      </c>
      <c r="AW120" s="38">
        <f>IF(AV120="M",0,IF(AV120="I",2,IF(AV120="B",4,IF(AV120="E",5))))</f>
        <v>4</v>
      </c>
      <c r="AX120" s="38" t="s">
        <v>9</v>
      </c>
      <c r="AY120" s="38">
        <f>IF(AX120="M",0,IF(AX120="I",2,IF(AX120="B",4,IF(AX120="E",5))))</f>
        <v>4</v>
      </c>
      <c r="AZ120" s="38" t="s">
        <v>9</v>
      </c>
      <c r="BA120" s="38">
        <f>IF(AZ120="M",0,IF(AZ120="I",2,IF(AZ120="B",4,IF(AZ120="E",5))))</f>
        <v>4</v>
      </c>
      <c r="BB120" s="38" t="s">
        <v>8</v>
      </c>
      <c r="BC120" s="38">
        <f>IF(BB120="M",0,IF(BB120="I",2,IF(BB120="B",4,IF(BB120="E",5))))</f>
        <v>2</v>
      </c>
      <c r="BD120" s="38" t="s">
        <v>9</v>
      </c>
      <c r="BE120" s="38">
        <f>IF(BD120="M",0,IF(BD120="I",2,IF(BD120="B",4,IF(BD120="E",5))))</f>
        <v>4</v>
      </c>
      <c r="BF120" s="38" t="s">
        <v>9</v>
      </c>
      <c r="BG120" s="38">
        <f>IF(BF120="M",0,IF(BF120="I",2,IF(BF120="B",4,IF(BF120="E",5))))</f>
        <v>4</v>
      </c>
      <c r="BH120" s="38" t="s">
        <v>9</v>
      </c>
      <c r="BI120" s="38">
        <f>IF(BH120="M",0,IF(BH120="I",2,IF(BH120="B",4,IF(BH120="E",5))))</f>
        <v>4</v>
      </c>
      <c r="BJ120" s="38" t="s">
        <v>8</v>
      </c>
      <c r="BK120" s="38">
        <f>IF(BJ120="M",0,IF(BJ120="I",2,IF(BJ120="B",4,IF(BJ120="E",5))))</f>
        <v>2</v>
      </c>
      <c r="BL120" s="38" t="s">
        <v>8</v>
      </c>
      <c r="BM120" s="38">
        <f>IF(BL120="M",0,IF(BL120="I",2,IF(BL120="B",4,IF(BL120="E",5))))</f>
        <v>2</v>
      </c>
      <c r="BN120" s="38" t="s">
        <v>9</v>
      </c>
      <c r="BO120" s="38">
        <f>IF(BN120="M",0,IF(BN120="I",2,IF(BN120="B",4,IF(BN120="E",5))))</f>
        <v>4</v>
      </c>
      <c r="BP120" s="38" t="s">
        <v>9</v>
      </c>
      <c r="BQ120" s="38">
        <f>IF(BP120="M",0,IF(BP120="I",2,IF(BP120="B",4,IF(BP120="E",5))))</f>
        <v>4</v>
      </c>
      <c r="BR120" s="38" t="s">
        <v>9</v>
      </c>
      <c r="BS120" s="38">
        <f>IF(BR120="M",0,IF(BR120="I",2,IF(BR120="B",4,IF(BR120="E",5))))</f>
        <v>4</v>
      </c>
      <c r="BT120" s="38" t="s">
        <v>9</v>
      </c>
      <c r="BU120" s="38">
        <f>IF(BT120="M",0,IF(BT120="I",2,IF(BT120="B",4,IF(BT120="E",5))))</f>
        <v>4</v>
      </c>
      <c r="BV120" s="38" t="s">
        <v>9</v>
      </c>
      <c r="BW120" s="38">
        <f>IF(BV120="M",0,IF(BV120="I",2,IF(BV120="B",4,IF(BV120="E",5))))</f>
        <v>4</v>
      </c>
      <c r="BX120" s="38" t="s">
        <v>9</v>
      </c>
      <c r="BY120" s="38">
        <f>IF(BX120="M",0,IF(BX120="I",2,IF(BX120="B",4,IF(BX120="E",5))))</f>
        <v>4</v>
      </c>
      <c r="BZ120" s="38" t="s">
        <v>9</v>
      </c>
      <c r="CA120" s="38">
        <f>IF(BZ120="M",0,IF(BZ120="I",2,IF(BZ120="B",4,IF(BZ120="E",5))))</f>
        <v>4</v>
      </c>
      <c r="CB120" s="38" t="s">
        <v>9</v>
      </c>
      <c r="CC120" s="38">
        <f>IF(CB120="M",0,IF(CB120="I",2,IF(CB120="B",4,IF(CB120="E",5))))</f>
        <v>4</v>
      </c>
      <c r="CD120" s="38" t="s">
        <v>9</v>
      </c>
      <c r="CE120" s="38">
        <f>IF(CD120="M",0,IF(CD120="I",2,IF(CD120="B",4,IF(CD120="E",5))))</f>
        <v>4</v>
      </c>
      <c r="CF120" s="38" t="s">
        <v>9</v>
      </c>
      <c r="CG120" s="38">
        <f>IF(CF120="M",0,IF(CF120="I",2,IF(CF120="B",4,IF(CF120="E",5))))</f>
        <v>4</v>
      </c>
      <c r="CH120" s="38" t="s">
        <v>9</v>
      </c>
      <c r="CI120" s="38">
        <f>IF(CH120="M",0,IF(CH120="I",2,IF(CH120="B",4,IF(CH120="E",5))))</f>
        <v>4</v>
      </c>
      <c r="CJ120" s="38" t="s">
        <v>8</v>
      </c>
      <c r="CK120" s="38">
        <f>IF(CJ120="M",0,IF(CJ120="I",2,IF(CJ120="B",4,IF(CJ120="E",5))))</f>
        <v>2</v>
      </c>
      <c r="CL120" s="38" t="s">
        <v>8</v>
      </c>
      <c r="CM120" s="38">
        <f>IF(CL120="M",0,IF(CL120="I",2,IF(CL120="B",4,IF(CL120="E",5))))</f>
        <v>2</v>
      </c>
      <c r="CN120" s="38" t="s">
        <v>9</v>
      </c>
      <c r="CO120" s="38">
        <f>IF(CN120="M",0,IF(CN120="I",2,IF(CN120="B",4,IF(CN120="E",5))))</f>
        <v>4</v>
      </c>
      <c r="CP120" s="38" t="s">
        <v>9</v>
      </c>
      <c r="CQ120" s="38">
        <f>IF(CP120="M",0,IF(CP120="I",2,IF(CP120="B",4,IF(CP120="E",5))))</f>
        <v>4</v>
      </c>
      <c r="CR120" s="38" t="s">
        <v>9</v>
      </c>
      <c r="CS120" s="38">
        <f>IF(CR120="M",0,IF(CR120="I",2,IF(CR120="B",4,IF(CR120="E",5))))</f>
        <v>4</v>
      </c>
      <c r="CT120" s="38" t="s">
        <v>9</v>
      </c>
      <c r="CU120" s="38">
        <f>IF(CT120="M",0,IF(CT120="I",2,IF(CT120="B",4,IF(CT120="E",5))))</f>
        <v>4</v>
      </c>
      <c r="CV120" s="38" t="s">
        <v>9</v>
      </c>
      <c r="CW120" s="38">
        <f>IF(CV120="M",0,IF(CV120="I",2,IF(CV120="B",4,IF(CV120="E",5))))</f>
        <v>4</v>
      </c>
      <c r="CX120" s="38" t="s">
        <v>9</v>
      </c>
      <c r="CY120" s="38">
        <f>IF(CX120="M",0,IF(CX120="I",2,IF(CX120="B",4,IF(CX120="E",5))))</f>
        <v>4</v>
      </c>
      <c r="CZ120" s="38" t="s">
        <v>9</v>
      </c>
      <c r="DA120" s="38">
        <f>IF(CZ120="M",0,IF(CZ120="I",2,IF(CZ120="B",4,IF(CZ120="E",5))))</f>
        <v>4</v>
      </c>
      <c r="DB120" s="38" t="s">
        <v>9</v>
      </c>
      <c r="DC120" s="38">
        <f>IF(DB120="M",0,IF(DB120="I",2,IF(DB120="B",4,IF(DB120="E",5))))</f>
        <v>4</v>
      </c>
      <c r="DD120" s="38" t="s">
        <v>9</v>
      </c>
      <c r="DE120" s="38">
        <f>IF(DD120="M",0,IF(DD120="I",2,IF(DD120="B",4,IF(DD120="E",5))))</f>
        <v>4</v>
      </c>
      <c r="DF120" s="38" t="s">
        <v>9</v>
      </c>
      <c r="DG120" s="38">
        <f>IF(DF120="M",0,IF(DF120="I",2,IF(DF120="B",4,IF(DF120="E",5))))</f>
        <v>4</v>
      </c>
      <c r="DH120" s="38" t="s">
        <v>9</v>
      </c>
      <c r="DI120" s="38">
        <f>IF(DH120="M",0,IF(DH120="I",2,IF(DH120="B",4,IF(DH120="E",5))))</f>
        <v>4</v>
      </c>
      <c r="DJ120" s="38" t="s">
        <v>9</v>
      </c>
      <c r="DK120" s="38">
        <f>IF(DJ120="M",0,IF(DJ120="I",2,IF(DJ120="B",4,IF(DJ120="E",5))))</f>
        <v>4</v>
      </c>
      <c r="DL120" s="38" t="s">
        <v>9</v>
      </c>
      <c r="DM120" s="38">
        <f>IF(DL120="M",0,IF(DL120="I",2,IF(DL120="B",4,IF(DL120="E",5))))</f>
        <v>4</v>
      </c>
      <c r="DN120" s="38" t="s">
        <v>9</v>
      </c>
      <c r="DO120" s="38">
        <f>IF(DN120="M",0,IF(DN120="I",2,IF(DN120="B",4,IF(DN120="E",5))))</f>
        <v>4</v>
      </c>
      <c r="DP120" s="38" t="s">
        <v>9</v>
      </c>
      <c r="DQ120" s="38">
        <f>IF(DP120="M",0,IF(DP120="I",2,IF(DP120="B",4,IF(DP120="E",5))))</f>
        <v>4</v>
      </c>
      <c r="DR120" s="38" t="s">
        <v>9</v>
      </c>
      <c r="DS120" s="38">
        <f>IF(DR120="M",0,IF(DR120="I",2,IF(DR120="B",4,IF(DR120="E",5))))</f>
        <v>4</v>
      </c>
      <c r="DT120" s="38" t="s">
        <v>9</v>
      </c>
      <c r="DU120" s="38">
        <f>IF(DT120="M",0,IF(DT120="I",2,IF(DT120="B",4,IF(DT120="E",5))))</f>
        <v>4</v>
      </c>
      <c r="DV120" s="38" t="s">
        <v>7</v>
      </c>
      <c r="DW120" s="38">
        <f>IF(DV120="M",0,IF(DV120="I",2,IF(DV120="B",4,IF(DV120="E",5))))</f>
        <v>0</v>
      </c>
      <c r="DX120" s="38" t="s">
        <v>9</v>
      </c>
      <c r="DY120" s="38">
        <f>IF(DX120="M",0,IF(DX120="I",2,IF(DX120="B",4,IF(DX120="E",5))))</f>
        <v>4</v>
      </c>
      <c r="DZ120" s="38" t="s">
        <v>9</v>
      </c>
      <c r="EA120" s="38">
        <f>IF(DZ120="M",0,IF(DZ120="I",2,IF(DZ120="B",4,IF(DZ120="E",5))))</f>
        <v>4</v>
      </c>
      <c r="EB120" s="38" t="s">
        <v>8</v>
      </c>
      <c r="EC120" s="38">
        <f>IF(EB120="M",0,IF(EB120="I",2,IF(EB120="B",4,IF(EB120="E",5))))</f>
        <v>2</v>
      </c>
      <c r="ED120" s="38" t="s">
        <v>8</v>
      </c>
      <c r="EE120" s="38">
        <f>IF(ED120="M",0,IF(ED120="I",2,IF(ED120="B",4,IF(ED120="E",5))))</f>
        <v>2</v>
      </c>
      <c r="EF120" s="38" t="s">
        <v>9</v>
      </c>
      <c r="EG120" s="38">
        <f>IF(EF120="M",0,IF(EF120="I",2,IF(EF120="B",4,IF(EF120="E",5))))</f>
        <v>4</v>
      </c>
      <c r="EH120" s="38" t="s">
        <v>9</v>
      </c>
      <c r="EI120" s="38">
        <f>IF(EH120="M",0,IF(EH120="I",2,IF(EH120="B",4,IF(EH120="E",5))))</f>
        <v>4</v>
      </c>
      <c r="EJ120" s="38" t="s">
        <v>9</v>
      </c>
      <c r="EK120" s="38">
        <f>IF(EJ120="M",0,IF(EJ120="I",2,IF(EJ120="B",4,IF(EJ120="E",5))))</f>
        <v>4</v>
      </c>
      <c r="EL120" s="38" t="s">
        <v>7</v>
      </c>
      <c r="EM120" s="38">
        <f>IF(EL120="M",0,IF(EL120="I",2,IF(EL120="B",4,IF(EL120="E",5))))</f>
        <v>0</v>
      </c>
      <c r="EN120" s="38" t="s">
        <v>7</v>
      </c>
      <c r="EO120" s="38">
        <f>IF(EN120="M",0,IF(EN120="I",2,IF(EN120="B",4,IF(EN120="E",5))))</f>
        <v>0</v>
      </c>
      <c r="EP120" s="38" t="s">
        <v>7</v>
      </c>
      <c r="EQ120" s="38">
        <f>IF(EP120="M",0,IF(EP120="I",2,IF(EP120="B",4,IF(EP120="E",5))))</f>
        <v>0</v>
      </c>
      <c r="ER120" s="98">
        <f>+SUM(F120:EQ120)</f>
        <v>248</v>
      </c>
      <c r="ES120" s="52">
        <f>+ER120/$EV$1</f>
        <v>0.69859154929577461</v>
      </c>
      <c r="ET120" s="38" t="str">
        <f>IF(ES120&gt;60%,"Autonome","Non Autonome")</f>
        <v>Autonome</v>
      </c>
      <c r="EU120" s="5"/>
    </row>
    <row r="121" spans="1:151" ht="15.75" thickBot="1" x14ac:dyDescent="0.3">
      <c r="A121" s="35" t="s">
        <v>24</v>
      </c>
      <c r="B121" s="35" t="s">
        <v>107</v>
      </c>
      <c r="C121" s="35" t="s">
        <v>36</v>
      </c>
      <c r="D121" s="96">
        <v>43314</v>
      </c>
      <c r="E121" s="35" t="s">
        <v>243</v>
      </c>
      <c r="F121" s="38" t="s">
        <v>10</v>
      </c>
      <c r="G121" s="38">
        <f>IF(F121="M",0,IF(F121="I",2,IF(F121="B",4,IF(F121="E",5))))</f>
        <v>5</v>
      </c>
      <c r="H121" s="38" t="s">
        <v>9</v>
      </c>
      <c r="I121" s="38">
        <f>IF(H121="M",0,IF(H121="I",2,IF(H121="B",4,IF(H121="E",5))))</f>
        <v>4</v>
      </c>
      <c r="J121" s="38" t="s">
        <v>10</v>
      </c>
      <c r="K121" s="38">
        <f>IF(J121="M",0,IF(J121="I",2,IF(J121="B",4,IF(J121="E",5))))</f>
        <v>5</v>
      </c>
      <c r="L121" s="38" t="s">
        <v>10</v>
      </c>
      <c r="M121" s="38">
        <f>IF(L121="M",0,IF(L121="I",2,IF(L121="B",4,IF(L121="E",5))))</f>
        <v>5</v>
      </c>
      <c r="N121" s="38" t="s">
        <v>10</v>
      </c>
      <c r="O121" s="38">
        <f>IF(N121="M",0,IF(N121="I",2,IF(N121="B",4,IF(N121="E",5))))</f>
        <v>5</v>
      </c>
      <c r="P121" s="38" t="s">
        <v>10</v>
      </c>
      <c r="Q121" s="38">
        <f>IF(P121="M",0,IF(P121="I",2,IF(P121="B",4,IF(P121="E",5))))</f>
        <v>5</v>
      </c>
      <c r="R121" s="38" t="s">
        <v>10</v>
      </c>
      <c r="S121" s="38">
        <f>IF(R121="M",0,IF(R121="I",2,IF(R121="B",4,IF(R121="E",5))))</f>
        <v>5</v>
      </c>
      <c r="T121" s="38" t="s">
        <v>10</v>
      </c>
      <c r="U121" s="38">
        <f>IF(T121="M",0,IF(T121="I",2,IF(T121="B",4,IF(T121="E",5))))</f>
        <v>5</v>
      </c>
      <c r="V121" s="38" t="s">
        <v>8</v>
      </c>
      <c r="W121" s="38">
        <f>IF(V121="M",0,IF(V121="I",2,IF(V121="B",4,IF(V121="E",5))))</f>
        <v>2</v>
      </c>
      <c r="X121" s="38" t="s">
        <v>8</v>
      </c>
      <c r="Y121" s="38">
        <f>IF(X121="M",0,IF(X121="I",2,IF(X121="B",4,IF(X121="E",5))))</f>
        <v>2</v>
      </c>
      <c r="Z121" s="38" t="s">
        <v>9</v>
      </c>
      <c r="AA121" s="38">
        <f>IF(Z121="M",0,IF(Z121="I",2,IF(Z121="B",4,IF(Z121="E",5))))</f>
        <v>4</v>
      </c>
      <c r="AB121" s="38" t="s">
        <v>7</v>
      </c>
      <c r="AC121" s="38">
        <f>IF(AB121="M",0,IF(AB121="I",2,IF(AB121="B",4,IF(AB121="E",5))))</f>
        <v>0</v>
      </c>
      <c r="AD121" s="38" t="s">
        <v>8</v>
      </c>
      <c r="AE121" s="38">
        <f>IF(AD121="M",0,IF(AD121="I",2,IF(AD121="B",4,IF(AD121="E",5))))</f>
        <v>2</v>
      </c>
      <c r="AF121" s="38" t="s">
        <v>8</v>
      </c>
      <c r="AG121" s="38">
        <f>IF(AF121="M",0,IF(AF121="I",2,IF(AF121="B",4,IF(AF121="E",5))))</f>
        <v>2</v>
      </c>
      <c r="AH121" s="38" t="s">
        <v>9</v>
      </c>
      <c r="AI121" s="38">
        <f>IF(AH121="M",0,IF(AH121="I",2,IF(AH121="B",4,IF(AH121="E",5))))</f>
        <v>4</v>
      </c>
      <c r="AJ121" s="38" t="s">
        <v>8</v>
      </c>
      <c r="AK121" s="38">
        <f>IF(AJ121="M",0,IF(AJ121="I",2,IF(AJ121="B",4,IF(AJ121="E",5))))</f>
        <v>2</v>
      </c>
      <c r="AL121" s="38" t="s">
        <v>9</v>
      </c>
      <c r="AM121" s="38">
        <f>IF(AL121="M",0,IF(AL121="I",2,IF(AL121="B",4,IF(AL121="E",5))))</f>
        <v>4</v>
      </c>
      <c r="AN121" s="38" t="s">
        <v>7</v>
      </c>
      <c r="AO121" s="38">
        <f>IF(AN121="M",0,IF(AN121="I",2,IF(AN121="B",4,IF(AN121="E",5))))</f>
        <v>0</v>
      </c>
      <c r="AP121" s="38" t="s">
        <v>9</v>
      </c>
      <c r="AQ121" s="38">
        <f>IF(AP121="M",0,IF(AP121="I",2,IF(AP121="B",4,IF(AP121="E",5))))</f>
        <v>4</v>
      </c>
      <c r="AR121" s="38" t="s">
        <v>9</v>
      </c>
      <c r="AS121" s="38">
        <f>IF(AR121="M",0,IF(AR121="I",2,IF(AR121="B",4,IF(AR121="E",5))))</f>
        <v>4</v>
      </c>
      <c r="AT121" s="38" t="s">
        <v>9</v>
      </c>
      <c r="AU121" s="38">
        <f>IF(AT121="M",0,IF(AT121="I",2,IF(AT121="B",4,IF(AT121="E",5))))</f>
        <v>4</v>
      </c>
      <c r="AV121" s="38" t="s">
        <v>9</v>
      </c>
      <c r="AW121" s="38">
        <f>IF(AV121="M",0,IF(AV121="I",2,IF(AV121="B",4,IF(AV121="E",5))))</f>
        <v>4</v>
      </c>
      <c r="AX121" s="38" t="s">
        <v>9</v>
      </c>
      <c r="AY121" s="38">
        <f>IF(AX121="M",0,IF(AX121="I",2,IF(AX121="B",4,IF(AX121="E",5))))</f>
        <v>4</v>
      </c>
      <c r="AZ121" s="38" t="s">
        <v>9</v>
      </c>
      <c r="BA121" s="38">
        <f>IF(AZ121="M",0,IF(AZ121="I",2,IF(AZ121="B",4,IF(AZ121="E",5))))</f>
        <v>4</v>
      </c>
      <c r="BB121" s="38" t="s">
        <v>9</v>
      </c>
      <c r="BC121" s="38">
        <f>IF(BB121="M",0,IF(BB121="I",2,IF(BB121="B",4,IF(BB121="E",5))))</f>
        <v>4</v>
      </c>
      <c r="BD121" s="38" t="s">
        <v>10</v>
      </c>
      <c r="BE121" s="38">
        <f>IF(BD121="M",0,IF(BD121="I",2,IF(BD121="B",4,IF(BD121="E",5))))</f>
        <v>5</v>
      </c>
      <c r="BF121" s="38" t="s">
        <v>9</v>
      </c>
      <c r="BG121" s="38">
        <f>IF(BF121="M",0,IF(BF121="I",2,IF(BF121="B",4,IF(BF121="E",5))))</f>
        <v>4</v>
      </c>
      <c r="BH121" s="38" t="s">
        <v>8</v>
      </c>
      <c r="BI121" s="38">
        <f>IF(BH121="M",0,IF(BH121="I",2,IF(BH121="B",4,IF(BH121="E",5))))</f>
        <v>2</v>
      </c>
      <c r="BJ121" s="38" t="s">
        <v>9</v>
      </c>
      <c r="BK121" s="38">
        <f>IF(BJ121="M",0,IF(BJ121="I",2,IF(BJ121="B",4,IF(BJ121="E",5))))</f>
        <v>4</v>
      </c>
      <c r="BL121" s="38" t="s">
        <v>9</v>
      </c>
      <c r="BM121" s="38">
        <f>IF(BL121="M",0,IF(BL121="I",2,IF(BL121="B",4,IF(BL121="E",5))))</f>
        <v>4</v>
      </c>
      <c r="BN121" s="38" t="s">
        <v>9</v>
      </c>
      <c r="BO121" s="38">
        <f>IF(BN121="M",0,IF(BN121="I",2,IF(BN121="B",4,IF(BN121="E",5))))</f>
        <v>4</v>
      </c>
      <c r="BP121" s="38" t="s">
        <v>7</v>
      </c>
      <c r="BQ121" s="38">
        <f>IF(BP121="M",0,IF(BP121="I",2,IF(BP121="B",4,IF(BP121="E",5))))</f>
        <v>0</v>
      </c>
      <c r="BR121" s="38" t="s">
        <v>8</v>
      </c>
      <c r="BS121" s="38">
        <f>IF(BR121="M",0,IF(BR121="I",2,IF(BR121="B",4,IF(BR121="E",5))))</f>
        <v>2</v>
      </c>
      <c r="BT121" s="38" t="s">
        <v>7</v>
      </c>
      <c r="BU121" s="38">
        <f>IF(BT121="M",0,IF(BT121="I",2,IF(BT121="B",4,IF(BT121="E",5))))</f>
        <v>0</v>
      </c>
      <c r="BV121" s="38" t="s">
        <v>9</v>
      </c>
      <c r="BW121" s="38">
        <f>IF(BV121="M",0,IF(BV121="I",2,IF(BV121="B",4,IF(BV121="E",5))))</f>
        <v>4</v>
      </c>
      <c r="BX121" s="38" t="s">
        <v>9</v>
      </c>
      <c r="BY121" s="38">
        <f>IF(BX121="M",0,IF(BX121="I",2,IF(BX121="B",4,IF(BX121="E",5))))</f>
        <v>4</v>
      </c>
      <c r="BZ121" s="38" t="s">
        <v>7</v>
      </c>
      <c r="CA121" s="38">
        <f>IF(BZ121="M",0,IF(BZ121="I",2,IF(BZ121="B",4,IF(BZ121="E",5))))</f>
        <v>0</v>
      </c>
      <c r="CB121" s="38" t="s">
        <v>9</v>
      </c>
      <c r="CC121" s="38">
        <f>IF(CB121="M",0,IF(CB121="I",2,IF(CB121="B",4,IF(CB121="E",5))))</f>
        <v>4</v>
      </c>
      <c r="CD121" s="38" t="s">
        <v>9</v>
      </c>
      <c r="CE121" s="38">
        <f>IF(CD121="M",0,IF(CD121="I",2,IF(CD121="B",4,IF(CD121="E",5))))</f>
        <v>4</v>
      </c>
      <c r="CF121" s="38" t="s">
        <v>7</v>
      </c>
      <c r="CG121" s="38">
        <f>IF(CF121="M",0,IF(CF121="I",2,IF(CF121="B",4,IF(CF121="E",5))))</f>
        <v>0</v>
      </c>
      <c r="CH121" s="38" t="s">
        <v>9</v>
      </c>
      <c r="CI121" s="38">
        <f>IF(CH121="M",0,IF(CH121="I",2,IF(CH121="B",4,IF(CH121="E",5))))</f>
        <v>4</v>
      </c>
      <c r="CJ121" s="38" t="s">
        <v>8</v>
      </c>
      <c r="CK121" s="38">
        <f>IF(CJ121="M",0,IF(CJ121="I",2,IF(CJ121="B",4,IF(CJ121="E",5))))</f>
        <v>2</v>
      </c>
      <c r="CL121" s="38" t="s">
        <v>9</v>
      </c>
      <c r="CM121" s="38">
        <f>IF(CL121="M",0,IF(CL121="I",2,IF(CL121="B",4,IF(CL121="E",5))))</f>
        <v>4</v>
      </c>
      <c r="CN121" s="38" t="s">
        <v>9</v>
      </c>
      <c r="CO121" s="38">
        <f>IF(CN121="M",0,IF(CN121="I",2,IF(CN121="B",4,IF(CN121="E",5))))</f>
        <v>4</v>
      </c>
      <c r="CP121" s="38" t="s">
        <v>9</v>
      </c>
      <c r="CQ121" s="38">
        <f>IF(CP121="M",0,IF(CP121="I",2,IF(CP121="B",4,IF(CP121="E",5))))</f>
        <v>4</v>
      </c>
      <c r="CR121" s="38" t="s">
        <v>9</v>
      </c>
      <c r="CS121" s="38">
        <f>IF(CR121="M",0,IF(CR121="I",2,IF(CR121="B",4,IF(CR121="E",5))))</f>
        <v>4</v>
      </c>
      <c r="CT121" s="38" t="s">
        <v>9</v>
      </c>
      <c r="CU121" s="38">
        <f>IF(CT121="M",0,IF(CT121="I",2,IF(CT121="B",4,IF(CT121="E",5))))</f>
        <v>4</v>
      </c>
      <c r="CV121" s="38" t="s">
        <v>9</v>
      </c>
      <c r="CW121" s="38">
        <f>IF(CV121="M",0,IF(CV121="I",2,IF(CV121="B",4,IF(CV121="E",5))))</f>
        <v>4</v>
      </c>
      <c r="CX121" s="38" t="s">
        <v>9</v>
      </c>
      <c r="CY121" s="38">
        <f>IF(CX121="M",0,IF(CX121="I",2,IF(CX121="B",4,IF(CX121="E",5))))</f>
        <v>4</v>
      </c>
      <c r="CZ121" s="38" t="s">
        <v>10</v>
      </c>
      <c r="DA121" s="38">
        <f>IF(CZ121="M",0,IF(CZ121="I",2,IF(CZ121="B",4,IF(CZ121="E",5))))</f>
        <v>5</v>
      </c>
      <c r="DB121" s="38" t="s">
        <v>9</v>
      </c>
      <c r="DC121" s="38">
        <f>IF(DB121="M",0,IF(DB121="I",2,IF(DB121="B",4,IF(DB121="E",5))))</f>
        <v>4</v>
      </c>
      <c r="DD121" s="38" t="s">
        <v>7</v>
      </c>
      <c r="DE121" s="38">
        <f>IF(DD121="M",0,IF(DD121="I",2,IF(DD121="B",4,IF(DD121="E",5))))</f>
        <v>0</v>
      </c>
      <c r="DF121" s="38" t="s">
        <v>9</v>
      </c>
      <c r="DG121" s="38">
        <f>IF(DF121="M",0,IF(DF121="I",2,IF(DF121="B",4,IF(DF121="E",5))))</f>
        <v>4</v>
      </c>
      <c r="DH121" s="38" t="s">
        <v>9</v>
      </c>
      <c r="DI121" s="38">
        <f>IF(DH121="M",0,IF(DH121="I",2,IF(DH121="B",4,IF(DH121="E",5))))</f>
        <v>4</v>
      </c>
      <c r="DJ121" s="38" t="s">
        <v>9</v>
      </c>
      <c r="DK121" s="38">
        <f>IF(DJ121="M",0,IF(DJ121="I",2,IF(DJ121="B",4,IF(DJ121="E",5))))</f>
        <v>4</v>
      </c>
      <c r="DL121" s="38" t="s">
        <v>9</v>
      </c>
      <c r="DM121" s="38">
        <f>IF(DL121="M",0,IF(DL121="I",2,IF(DL121="B",4,IF(DL121="E",5))))</f>
        <v>4</v>
      </c>
      <c r="DN121" s="38" t="s">
        <v>9</v>
      </c>
      <c r="DO121" s="38">
        <f>IF(DN121="M",0,IF(DN121="I",2,IF(DN121="B",4,IF(DN121="E",5))))</f>
        <v>4</v>
      </c>
      <c r="DP121" s="38" t="s">
        <v>8</v>
      </c>
      <c r="DQ121" s="38">
        <f>IF(DP121="M",0,IF(DP121="I",2,IF(DP121="B",4,IF(DP121="E",5))))</f>
        <v>2</v>
      </c>
      <c r="DR121" s="38" t="s">
        <v>8</v>
      </c>
      <c r="DS121" s="38">
        <f>IF(DR121="M",0,IF(DR121="I",2,IF(DR121="B",4,IF(DR121="E",5))))</f>
        <v>2</v>
      </c>
      <c r="DT121" s="38" t="s">
        <v>9</v>
      </c>
      <c r="DU121" s="38">
        <f>IF(DT121="M",0,IF(DT121="I",2,IF(DT121="B",4,IF(DT121="E",5))))</f>
        <v>4</v>
      </c>
      <c r="DV121" s="38" t="s">
        <v>7</v>
      </c>
      <c r="DW121" s="38">
        <f>IF(DV121="M",0,IF(DV121="I",2,IF(DV121="B",4,IF(DV121="E",5))))</f>
        <v>0</v>
      </c>
      <c r="DX121" s="38" t="s">
        <v>7</v>
      </c>
      <c r="DY121" s="38">
        <f>IF(DX121="M",0,IF(DX121="I",2,IF(DX121="B",4,IF(DX121="E",5))))</f>
        <v>0</v>
      </c>
      <c r="DZ121" s="38" t="s">
        <v>7</v>
      </c>
      <c r="EA121" s="38">
        <f>IF(DZ121="M",0,IF(DZ121="I",2,IF(DZ121="B",4,IF(DZ121="E",5))))</f>
        <v>0</v>
      </c>
      <c r="EB121" s="38" t="s">
        <v>7</v>
      </c>
      <c r="EC121" s="38">
        <f>IF(EB121="M",0,IF(EB121="I",2,IF(EB121="B",4,IF(EB121="E",5))))</f>
        <v>0</v>
      </c>
      <c r="ED121" s="38" t="s">
        <v>9</v>
      </c>
      <c r="EE121" s="38">
        <f>IF(ED121="M",0,IF(ED121="I",2,IF(ED121="B",4,IF(ED121="E",5))))</f>
        <v>4</v>
      </c>
      <c r="EF121" s="38" t="s">
        <v>9</v>
      </c>
      <c r="EG121" s="38">
        <f>IF(EF121="M",0,IF(EF121="I",2,IF(EF121="B",4,IF(EF121="E",5))))</f>
        <v>4</v>
      </c>
      <c r="EH121" s="38" t="s">
        <v>8</v>
      </c>
      <c r="EI121" s="38">
        <f>IF(EH121="M",0,IF(EH121="I",2,IF(EH121="B",4,IF(EH121="E",5))))</f>
        <v>2</v>
      </c>
      <c r="EJ121" s="38" t="s">
        <v>8</v>
      </c>
      <c r="EK121" s="38">
        <f>IF(EJ121="M",0,IF(EJ121="I",2,IF(EJ121="B",4,IF(EJ121="E",5))))</f>
        <v>2</v>
      </c>
      <c r="EL121" s="38" t="s">
        <v>7</v>
      </c>
      <c r="EM121" s="38">
        <f>IF(EL121="M",0,IF(EL121="I",2,IF(EL121="B",4,IF(EL121="E",5))))</f>
        <v>0</v>
      </c>
      <c r="EN121" s="38" t="s">
        <v>7</v>
      </c>
      <c r="EO121" s="38">
        <f>IF(EN121="M",0,IF(EN121="I",2,IF(EN121="B",4,IF(EN121="E",5))))</f>
        <v>0</v>
      </c>
      <c r="EP121" s="38" t="s">
        <v>9</v>
      </c>
      <c r="EQ121" s="38">
        <f>IF(EP121="M",0,IF(EP121="I",2,IF(EP121="B",4,IF(EP121="E",5))))</f>
        <v>4</v>
      </c>
      <c r="ER121" s="98">
        <f>+SUM(F121:EQ121)</f>
        <v>217</v>
      </c>
      <c r="ES121" s="52">
        <f>+ER121/$EV$1</f>
        <v>0.61126760563380278</v>
      </c>
      <c r="ET121" s="38" t="str">
        <f>IF(ES121&gt;60%,"Autonome","Non Autonome")</f>
        <v>Autonome</v>
      </c>
      <c r="EU121" s="5"/>
    </row>
    <row r="122" spans="1:151" ht="15.75" thickBot="1" x14ac:dyDescent="0.3">
      <c r="A122" s="35" t="s">
        <v>24</v>
      </c>
      <c r="B122" s="35" t="s">
        <v>215</v>
      </c>
      <c r="C122" s="35" t="s">
        <v>36</v>
      </c>
      <c r="D122" s="96">
        <v>43314</v>
      </c>
      <c r="E122" s="35" t="s">
        <v>27</v>
      </c>
      <c r="F122" s="38" t="s">
        <v>10</v>
      </c>
      <c r="G122" s="38">
        <f>IF(F122="M",0,IF(F122="I",2,IF(F122="B",4,IF(F122="E",5))))</f>
        <v>5</v>
      </c>
      <c r="H122" s="38" t="s">
        <v>10</v>
      </c>
      <c r="I122" s="38">
        <f>IF(H122="M",0,IF(H122="I",2,IF(H122="B",4,IF(H122="E",5))))</f>
        <v>5</v>
      </c>
      <c r="J122" s="38" t="s">
        <v>10</v>
      </c>
      <c r="K122" s="38">
        <f>IF(J122="M",0,IF(J122="I",2,IF(J122="B",4,IF(J122="E",5))))</f>
        <v>5</v>
      </c>
      <c r="L122" s="38" t="s">
        <v>10</v>
      </c>
      <c r="M122" s="38">
        <f>IF(L122="M",0,IF(L122="I",2,IF(L122="B",4,IF(L122="E",5))))</f>
        <v>5</v>
      </c>
      <c r="N122" s="38" t="s">
        <v>10</v>
      </c>
      <c r="O122" s="38">
        <f>IF(N122="M",0,IF(N122="I",2,IF(N122="B",4,IF(N122="E",5))))</f>
        <v>5</v>
      </c>
      <c r="P122" s="38" t="s">
        <v>10</v>
      </c>
      <c r="Q122" s="38">
        <f>IF(P122="M",0,IF(P122="I",2,IF(P122="B",4,IF(P122="E",5))))</f>
        <v>5</v>
      </c>
      <c r="R122" s="38" t="s">
        <v>10</v>
      </c>
      <c r="S122" s="38">
        <f>IF(R122="M",0,IF(R122="I",2,IF(R122="B",4,IF(R122="E",5))))</f>
        <v>5</v>
      </c>
      <c r="T122" s="38" t="s">
        <v>10</v>
      </c>
      <c r="U122" s="38">
        <f>IF(T122="M",0,IF(T122="I",2,IF(T122="B",4,IF(T122="E",5))))</f>
        <v>5</v>
      </c>
      <c r="V122" s="38" t="s">
        <v>9</v>
      </c>
      <c r="W122" s="38">
        <f>IF(V122="M",0,IF(V122="I",2,IF(V122="B",4,IF(V122="E",5))))</f>
        <v>4</v>
      </c>
      <c r="X122" s="38" t="s">
        <v>10</v>
      </c>
      <c r="Y122" s="38">
        <f>IF(X122="M",0,IF(X122="I",2,IF(X122="B",4,IF(X122="E",5))))</f>
        <v>5</v>
      </c>
      <c r="Z122" s="38" t="s">
        <v>9</v>
      </c>
      <c r="AA122" s="38">
        <f>IF(Z122="M",0,IF(Z122="I",2,IF(Z122="B",4,IF(Z122="E",5))))</f>
        <v>4</v>
      </c>
      <c r="AB122" s="38" t="s">
        <v>8</v>
      </c>
      <c r="AC122" s="38">
        <f>IF(AB122="M",0,IF(AB122="I",2,IF(AB122="B",4,IF(AB122="E",5))))</f>
        <v>2</v>
      </c>
      <c r="AD122" s="38" t="s">
        <v>9</v>
      </c>
      <c r="AE122" s="38">
        <f>IF(AD122="M",0,IF(AD122="I",2,IF(AD122="B",4,IF(AD122="E",5))))</f>
        <v>4</v>
      </c>
      <c r="AF122" s="38" t="s">
        <v>9</v>
      </c>
      <c r="AG122" s="38">
        <f>IF(AF122="M",0,IF(AF122="I",2,IF(AF122="B",4,IF(AF122="E",5))))</f>
        <v>4</v>
      </c>
      <c r="AH122" s="38" t="s">
        <v>9</v>
      </c>
      <c r="AI122" s="38">
        <f>IF(AH122="M",0,IF(AH122="I",2,IF(AH122="B",4,IF(AH122="E",5))))</f>
        <v>4</v>
      </c>
      <c r="AJ122" s="38" t="s">
        <v>8</v>
      </c>
      <c r="AK122" s="38">
        <f>IF(AJ122="M",0,IF(AJ122="I",2,IF(AJ122="B",4,IF(AJ122="E",5))))</f>
        <v>2</v>
      </c>
      <c r="AL122" s="38" t="s">
        <v>9</v>
      </c>
      <c r="AM122" s="38">
        <f>IF(AL122="M",0,IF(AL122="I",2,IF(AL122="B",4,IF(AL122="E",5))))</f>
        <v>4</v>
      </c>
      <c r="AN122" s="38" t="s">
        <v>9</v>
      </c>
      <c r="AO122" s="38">
        <f>IF(AN122="M",0,IF(AN122="I",2,IF(AN122="B",4,IF(AN122="E",5))))</f>
        <v>4</v>
      </c>
      <c r="AP122" s="38" t="s">
        <v>10</v>
      </c>
      <c r="AQ122" s="38">
        <f>IF(AP122="M",0,IF(AP122="I",2,IF(AP122="B",4,IF(AP122="E",5))))</f>
        <v>5</v>
      </c>
      <c r="AR122" s="38" t="s">
        <v>10</v>
      </c>
      <c r="AS122" s="38">
        <f>IF(AR122="M",0,IF(AR122="I",2,IF(AR122="B",4,IF(AR122="E",5))))</f>
        <v>5</v>
      </c>
      <c r="AT122" s="38" t="s">
        <v>10</v>
      </c>
      <c r="AU122" s="38">
        <f>IF(AT122="M",0,IF(AT122="I",2,IF(AT122="B",4,IF(AT122="E",5))))</f>
        <v>5</v>
      </c>
      <c r="AV122" s="38" t="s">
        <v>9</v>
      </c>
      <c r="AW122" s="38">
        <f>IF(AV122="M",0,IF(AV122="I",2,IF(AV122="B",4,IF(AV122="E",5))))</f>
        <v>4</v>
      </c>
      <c r="AX122" s="38" t="s">
        <v>9</v>
      </c>
      <c r="AY122" s="38">
        <f>IF(AX122="M",0,IF(AX122="I",2,IF(AX122="B",4,IF(AX122="E",5))))</f>
        <v>4</v>
      </c>
      <c r="AZ122" s="38" t="s">
        <v>9</v>
      </c>
      <c r="BA122" s="38">
        <f>IF(AZ122="M",0,IF(AZ122="I",2,IF(AZ122="B",4,IF(AZ122="E",5))))</f>
        <v>4</v>
      </c>
      <c r="BB122" s="38" t="s">
        <v>9</v>
      </c>
      <c r="BC122" s="38">
        <f>IF(BB122="M",0,IF(BB122="I",2,IF(BB122="B",4,IF(BB122="E",5))))</f>
        <v>4</v>
      </c>
      <c r="BD122" s="38" t="s">
        <v>9</v>
      </c>
      <c r="BE122" s="38">
        <f>IF(BD122="M",0,IF(BD122="I",2,IF(BD122="B",4,IF(BD122="E",5))))</f>
        <v>4</v>
      </c>
      <c r="BF122" s="38" t="s">
        <v>9</v>
      </c>
      <c r="BG122" s="38">
        <f>IF(BF122="M",0,IF(BF122="I",2,IF(BF122="B",4,IF(BF122="E",5))))</f>
        <v>4</v>
      </c>
      <c r="BH122" s="38" t="s">
        <v>8</v>
      </c>
      <c r="BI122" s="38">
        <f>IF(BH122="M",0,IF(BH122="I",2,IF(BH122="B",4,IF(BH122="E",5))))</f>
        <v>2</v>
      </c>
      <c r="BJ122" s="38" t="s">
        <v>9</v>
      </c>
      <c r="BK122" s="38">
        <f>IF(BJ122="M",0,IF(BJ122="I",2,IF(BJ122="B",4,IF(BJ122="E",5))))</f>
        <v>4</v>
      </c>
      <c r="BL122" s="38" t="s">
        <v>9</v>
      </c>
      <c r="BM122" s="38">
        <f>IF(BL122="M",0,IF(BL122="I",2,IF(BL122="B",4,IF(BL122="E",5))))</f>
        <v>4</v>
      </c>
      <c r="BN122" s="38" t="s">
        <v>9</v>
      </c>
      <c r="BO122" s="38">
        <f>IF(BN122="M",0,IF(BN122="I",2,IF(BN122="B",4,IF(BN122="E",5))))</f>
        <v>4</v>
      </c>
      <c r="BP122" s="38" t="s">
        <v>10</v>
      </c>
      <c r="BQ122" s="38">
        <f>IF(BP122="M",0,IF(BP122="I",2,IF(BP122="B",4,IF(BP122="E",5))))</f>
        <v>5</v>
      </c>
      <c r="BR122" s="38" t="s">
        <v>10</v>
      </c>
      <c r="BS122" s="38">
        <f>IF(BR122="M",0,IF(BR122="I",2,IF(BR122="B",4,IF(BR122="E",5))))</f>
        <v>5</v>
      </c>
      <c r="BT122" s="38" t="s">
        <v>10</v>
      </c>
      <c r="BU122" s="38">
        <f>IF(BT122="M",0,IF(BT122="I",2,IF(BT122="B",4,IF(BT122="E",5))))</f>
        <v>5</v>
      </c>
      <c r="BV122" s="38" t="s">
        <v>10</v>
      </c>
      <c r="BW122" s="38">
        <f>IF(BV122="M",0,IF(BV122="I",2,IF(BV122="B",4,IF(BV122="E",5))))</f>
        <v>5</v>
      </c>
      <c r="BX122" s="38" t="s">
        <v>9</v>
      </c>
      <c r="BY122" s="38">
        <f>IF(BX122="M",0,IF(BX122="I",2,IF(BX122="B",4,IF(BX122="E",5))))</f>
        <v>4</v>
      </c>
      <c r="BZ122" s="38" t="s">
        <v>7</v>
      </c>
      <c r="CA122" s="38">
        <f>IF(BZ122="M",0,IF(BZ122="I",2,IF(BZ122="B",4,IF(BZ122="E",5))))</f>
        <v>0</v>
      </c>
      <c r="CB122" s="38" t="s">
        <v>9</v>
      </c>
      <c r="CC122" s="38">
        <f>IF(CB122="M",0,IF(CB122="I",2,IF(CB122="B",4,IF(CB122="E",5))))</f>
        <v>4</v>
      </c>
      <c r="CD122" s="38" t="s">
        <v>9</v>
      </c>
      <c r="CE122" s="38">
        <f>IF(CD122="M",0,IF(CD122="I",2,IF(CD122="B",4,IF(CD122="E",5))))</f>
        <v>4</v>
      </c>
      <c r="CF122" s="38" t="s">
        <v>9</v>
      </c>
      <c r="CG122" s="38">
        <f>IF(CF122="M",0,IF(CF122="I",2,IF(CF122="B",4,IF(CF122="E",5))))</f>
        <v>4</v>
      </c>
      <c r="CH122" s="38" t="s">
        <v>9</v>
      </c>
      <c r="CI122" s="38">
        <f>IF(CH122="M",0,IF(CH122="I",2,IF(CH122="B",4,IF(CH122="E",5))))</f>
        <v>4</v>
      </c>
      <c r="CJ122" s="38" t="s">
        <v>8</v>
      </c>
      <c r="CK122" s="38">
        <f>IF(CJ122="M",0,IF(CJ122="I",2,IF(CJ122="B",4,IF(CJ122="E",5))))</f>
        <v>2</v>
      </c>
      <c r="CL122" s="38" t="s">
        <v>9</v>
      </c>
      <c r="CM122" s="38">
        <f>IF(CL122="M",0,IF(CL122="I",2,IF(CL122="B",4,IF(CL122="E",5))))</f>
        <v>4</v>
      </c>
      <c r="CN122" s="38" t="s">
        <v>9</v>
      </c>
      <c r="CO122" s="38">
        <f>IF(CN122="M",0,IF(CN122="I",2,IF(CN122="B",4,IF(CN122="E",5))))</f>
        <v>4</v>
      </c>
      <c r="CP122" s="38" t="s">
        <v>9</v>
      </c>
      <c r="CQ122" s="38">
        <f>IF(CP122="M",0,IF(CP122="I",2,IF(CP122="B",4,IF(CP122="E",5))))</f>
        <v>4</v>
      </c>
      <c r="CR122" s="38" t="s">
        <v>9</v>
      </c>
      <c r="CS122" s="38">
        <f>IF(CR122="M",0,IF(CR122="I",2,IF(CR122="B",4,IF(CR122="E",5))))</f>
        <v>4</v>
      </c>
      <c r="CT122" s="38" t="s">
        <v>10</v>
      </c>
      <c r="CU122" s="38">
        <f>IF(CT122="M",0,IF(CT122="I",2,IF(CT122="B",4,IF(CT122="E",5))))</f>
        <v>5</v>
      </c>
      <c r="CV122" s="38" t="s">
        <v>10</v>
      </c>
      <c r="CW122" s="38">
        <f>IF(CV122="M",0,IF(CV122="I",2,IF(CV122="B",4,IF(CV122="E",5))))</f>
        <v>5</v>
      </c>
      <c r="CX122" s="38" t="s">
        <v>10</v>
      </c>
      <c r="CY122" s="38">
        <f>IF(CX122="M",0,IF(CX122="I",2,IF(CX122="B",4,IF(CX122="E",5))))</f>
        <v>5</v>
      </c>
      <c r="CZ122" s="38" t="s">
        <v>10</v>
      </c>
      <c r="DA122" s="38">
        <f>IF(CZ122="M",0,IF(CZ122="I",2,IF(CZ122="B",4,IF(CZ122="E",5))))</f>
        <v>5</v>
      </c>
      <c r="DB122" s="38" t="s">
        <v>9</v>
      </c>
      <c r="DC122" s="38">
        <f>IF(DB122="M",0,IF(DB122="I",2,IF(DB122="B",4,IF(DB122="E",5))))</f>
        <v>4</v>
      </c>
      <c r="DD122" s="38" t="s">
        <v>8</v>
      </c>
      <c r="DE122" s="38">
        <f>IF(DD122="M",0,IF(DD122="I",2,IF(DD122="B",4,IF(DD122="E",5))))</f>
        <v>2</v>
      </c>
      <c r="DF122" s="38" t="s">
        <v>10</v>
      </c>
      <c r="DG122" s="38">
        <f>IF(DF122="M",0,IF(DF122="I",2,IF(DF122="B",4,IF(DF122="E",5))))</f>
        <v>5</v>
      </c>
      <c r="DH122" s="38" t="s">
        <v>9</v>
      </c>
      <c r="DI122" s="38">
        <f>IF(DH122="M",0,IF(DH122="I",2,IF(DH122="B",4,IF(DH122="E",5))))</f>
        <v>4</v>
      </c>
      <c r="DJ122" s="38" t="s">
        <v>9</v>
      </c>
      <c r="DK122" s="38">
        <f>IF(DJ122="M",0,IF(DJ122="I",2,IF(DJ122="B",4,IF(DJ122="E",5))))</f>
        <v>4</v>
      </c>
      <c r="DL122" s="38" t="s">
        <v>9</v>
      </c>
      <c r="DM122" s="38">
        <f>IF(DL122="M",0,IF(DL122="I",2,IF(DL122="B",4,IF(DL122="E",5))))</f>
        <v>4</v>
      </c>
      <c r="DN122" s="38" t="s">
        <v>9</v>
      </c>
      <c r="DO122" s="38">
        <f>IF(DN122="M",0,IF(DN122="I",2,IF(DN122="B",4,IF(DN122="E",5))))</f>
        <v>4</v>
      </c>
      <c r="DP122" s="38" t="s">
        <v>8</v>
      </c>
      <c r="DQ122" s="38">
        <f>IF(DP122="M",0,IF(DP122="I",2,IF(DP122="B",4,IF(DP122="E",5))))</f>
        <v>2</v>
      </c>
      <c r="DR122" s="38" t="s">
        <v>9</v>
      </c>
      <c r="DS122" s="38">
        <f>IF(DR122="M",0,IF(DR122="I",2,IF(DR122="B",4,IF(DR122="E",5))))</f>
        <v>4</v>
      </c>
      <c r="DT122" s="38" t="s">
        <v>9</v>
      </c>
      <c r="DU122" s="38">
        <f>IF(DT122="M",0,IF(DT122="I",2,IF(DT122="B",4,IF(DT122="E",5))))</f>
        <v>4</v>
      </c>
      <c r="DV122" s="38" t="s">
        <v>7</v>
      </c>
      <c r="DW122" s="38">
        <f>IF(DV122="M",0,IF(DV122="I",2,IF(DV122="B",4,IF(DV122="E",5))))</f>
        <v>0</v>
      </c>
      <c r="DX122" s="38" t="s">
        <v>7</v>
      </c>
      <c r="DY122" s="38">
        <f>IF(DX122="M",0,IF(DX122="I",2,IF(DX122="B",4,IF(DX122="E",5))))</f>
        <v>0</v>
      </c>
      <c r="DZ122" s="38" t="s">
        <v>9</v>
      </c>
      <c r="EA122" s="38">
        <f>IF(DZ122="M",0,IF(DZ122="I",2,IF(DZ122="B",4,IF(DZ122="E",5))))</f>
        <v>4</v>
      </c>
      <c r="EB122" s="38" t="s">
        <v>9</v>
      </c>
      <c r="EC122" s="38">
        <f>IF(EB122="M",0,IF(EB122="I",2,IF(EB122="B",4,IF(EB122="E",5))))</f>
        <v>4</v>
      </c>
      <c r="ED122" s="38" t="s">
        <v>9</v>
      </c>
      <c r="EE122" s="38">
        <f>IF(ED122="M",0,IF(ED122="I",2,IF(ED122="B",4,IF(ED122="E",5))))</f>
        <v>4</v>
      </c>
      <c r="EF122" s="38" t="s">
        <v>9</v>
      </c>
      <c r="EG122" s="38">
        <f>IF(EF122="M",0,IF(EF122="I",2,IF(EF122="B",4,IF(EF122="E",5))))</f>
        <v>4</v>
      </c>
      <c r="EH122" s="38" t="s">
        <v>9</v>
      </c>
      <c r="EI122" s="38">
        <f>IF(EH122="M",0,IF(EH122="I",2,IF(EH122="B",4,IF(EH122="E",5))))</f>
        <v>4</v>
      </c>
      <c r="EJ122" s="38" t="s">
        <v>7</v>
      </c>
      <c r="EK122" s="38">
        <f>IF(EJ122="M",0,IF(EJ122="I",2,IF(EJ122="B",4,IF(EJ122="E",5))))</f>
        <v>0</v>
      </c>
      <c r="EL122" s="38" t="s">
        <v>7</v>
      </c>
      <c r="EM122" s="38">
        <f>IF(EL122="M",0,IF(EL122="I",2,IF(EL122="B",4,IF(EL122="E",5))))</f>
        <v>0</v>
      </c>
      <c r="EN122" s="38" t="s">
        <v>7</v>
      </c>
      <c r="EO122" s="38">
        <f>IF(EN122="M",0,IF(EN122="I",2,IF(EN122="B",4,IF(EN122="E",5))))</f>
        <v>0</v>
      </c>
      <c r="EP122" s="38" t="s">
        <v>10</v>
      </c>
      <c r="EQ122" s="38">
        <f>IF(EP122="M",0,IF(EP122="I",2,IF(EP122="B",4,IF(EP122="E",5))))</f>
        <v>5</v>
      </c>
      <c r="ER122" s="98">
        <f>+SUM(F122:EQ122)</f>
        <v>270</v>
      </c>
      <c r="ES122" s="52">
        <f>+ER122/$EV$1</f>
        <v>0.76056338028169013</v>
      </c>
      <c r="ET122" s="38" t="str">
        <f>IF(ES122&gt;60%,"Autonome","Non Autonome")</f>
        <v>Autonome</v>
      </c>
      <c r="EU122" s="5"/>
    </row>
    <row r="123" spans="1:151" ht="15.75" thickBot="1" x14ac:dyDescent="0.3">
      <c r="A123" s="35" t="s">
        <v>24</v>
      </c>
      <c r="B123" s="35" t="s">
        <v>50</v>
      </c>
      <c r="C123" s="35" t="s">
        <v>26</v>
      </c>
      <c r="D123" s="96">
        <v>43314</v>
      </c>
      <c r="E123" s="35" t="s">
        <v>243</v>
      </c>
      <c r="F123" s="38" t="s">
        <v>10</v>
      </c>
      <c r="G123" s="38">
        <f>IF(F123="M",0,IF(F123="I",2,IF(F123="B",4,IF(F123="E",5))))</f>
        <v>5</v>
      </c>
      <c r="H123" s="38" t="s">
        <v>10</v>
      </c>
      <c r="I123" s="38">
        <f>IF(H123="M",0,IF(H123="I",2,IF(H123="B",4,IF(H123="E",5))))</f>
        <v>5</v>
      </c>
      <c r="J123" s="38" t="s">
        <v>10</v>
      </c>
      <c r="K123" s="38">
        <f>IF(J123="M",0,IF(J123="I",2,IF(J123="B",4,IF(J123="E",5))))</f>
        <v>5</v>
      </c>
      <c r="L123" s="38" t="s">
        <v>10</v>
      </c>
      <c r="M123" s="38">
        <f>IF(L123="M",0,IF(L123="I",2,IF(L123="B",4,IF(L123="E",5))))</f>
        <v>5</v>
      </c>
      <c r="N123" s="38" t="s">
        <v>10</v>
      </c>
      <c r="O123" s="38">
        <f>IF(N123="M",0,IF(N123="I",2,IF(N123="B",4,IF(N123="E",5))))</f>
        <v>5</v>
      </c>
      <c r="P123" s="38" t="s">
        <v>10</v>
      </c>
      <c r="Q123" s="38">
        <f>IF(P123="M",0,IF(P123="I",2,IF(P123="B",4,IF(P123="E",5))))</f>
        <v>5</v>
      </c>
      <c r="R123" s="38" t="s">
        <v>10</v>
      </c>
      <c r="S123" s="38">
        <f>IF(R123="M",0,IF(R123="I",2,IF(R123="B",4,IF(R123="E",5))))</f>
        <v>5</v>
      </c>
      <c r="T123" s="38" t="s">
        <v>10</v>
      </c>
      <c r="U123" s="38">
        <f>IF(T123="M",0,IF(T123="I",2,IF(T123="B",4,IF(T123="E",5))))</f>
        <v>5</v>
      </c>
      <c r="V123" s="38" t="s">
        <v>8</v>
      </c>
      <c r="W123" s="38">
        <f>IF(V123="M",0,IF(V123="I",2,IF(V123="B",4,IF(V123="E",5))))</f>
        <v>2</v>
      </c>
      <c r="X123" s="38" t="s">
        <v>9</v>
      </c>
      <c r="Y123" s="38">
        <f>IF(X123="M",0,IF(X123="I",2,IF(X123="B",4,IF(X123="E",5))))</f>
        <v>4</v>
      </c>
      <c r="Z123" s="38" t="s">
        <v>8</v>
      </c>
      <c r="AA123" s="38">
        <f>IF(Z123="M",0,IF(Z123="I",2,IF(Z123="B",4,IF(Z123="E",5))))</f>
        <v>2</v>
      </c>
      <c r="AB123" s="38" t="s">
        <v>9</v>
      </c>
      <c r="AC123" s="38">
        <f>IF(AB123="M",0,IF(AB123="I",2,IF(AB123="B",4,IF(AB123="E",5))))</f>
        <v>4</v>
      </c>
      <c r="AD123" s="38" t="s">
        <v>9</v>
      </c>
      <c r="AE123" s="38">
        <f>IF(AD123="M",0,IF(AD123="I",2,IF(AD123="B",4,IF(AD123="E",5))))</f>
        <v>4</v>
      </c>
      <c r="AF123" s="38" t="s">
        <v>9</v>
      </c>
      <c r="AG123" s="38">
        <f>IF(AF123="M",0,IF(AF123="I",2,IF(AF123="B",4,IF(AF123="E",5))))</f>
        <v>4</v>
      </c>
      <c r="AH123" s="38" t="s">
        <v>8</v>
      </c>
      <c r="AI123" s="38">
        <f>IF(AH123="M",0,IF(AH123="I",2,IF(AH123="B",4,IF(AH123="E",5))))</f>
        <v>2</v>
      </c>
      <c r="AJ123" s="38" t="s">
        <v>8</v>
      </c>
      <c r="AK123" s="38">
        <f>IF(AJ123="M",0,IF(AJ123="I",2,IF(AJ123="B",4,IF(AJ123="E",5))))</f>
        <v>2</v>
      </c>
      <c r="AL123" s="38" t="s">
        <v>9</v>
      </c>
      <c r="AM123" s="38">
        <f>IF(AL123="M",0,IF(AL123="I",2,IF(AL123="B",4,IF(AL123="E",5))))</f>
        <v>4</v>
      </c>
      <c r="AN123" s="38" t="s">
        <v>9</v>
      </c>
      <c r="AO123" s="38">
        <f>IF(AN123="M",0,IF(AN123="I",2,IF(AN123="B",4,IF(AN123="E",5))))</f>
        <v>4</v>
      </c>
      <c r="AP123" s="38" t="s">
        <v>10</v>
      </c>
      <c r="AQ123" s="38">
        <f>IF(AP123="M",0,IF(AP123="I",2,IF(AP123="B",4,IF(AP123="E",5))))</f>
        <v>5</v>
      </c>
      <c r="AR123" s="38" t="s">
        <v>10</v>
      </c>
      <c r="AS123" s="38">
        <f>IF(AR123="M",0,IF(AR123="I",2,IF(AR123="B",4,IF(AR123="E",5))))</f>
        <v>5</v>
      </c>
      <c r="AT123" s="38" t="s">
        <v>10</v>
      </c>
      <c r="AU123" s="38">
        <f>IF(AT123="M",0,IF(AT123="I",2,IF(AT123="B",4,IF(AT123="E",5))))</f>
        <v>5</v>
      </c>
      <c r="AV123" s="38" t="s">
        <v>9</v>
      </c>
      <c r="AW123" s="38">
        <f>IF(AV123="M",0,IF(AV123="I",2,IF(AV123="B",4,IF(AV123="E",5))))</f>
        <v>4</v>
      </c>
      <c r="AX123" s="38" t="s">
        <v>9</v>
      </c>
      <c r="AY123" s="38">
        <f>IF(AX123="M",0,IF(AX123="I",2,IF(AX123="B",4,IF(AX123="E",5))))</f>
        <v>4</v>
      </c>
      <c r="AZ123" s="38" t="s">
        <v>9</v>
      </c>
      <c r="BA123" s="38">
        <f>IF(AZ123="M",0,IF(AZ123="I",2,IF(AZ123="B",4,IF(AZ123="E",5))))</f>
        <v>4</v>
      </c>
      <c r="BB123" s="38" t="s">
        <v>10</v>
      </c>
      <c r="BC123" s="38">
        <f>IF(BB123="M",0,IF(BB123="I",2,IF(BB123="B",4,IF(BB123="E",5))))</f>
        <v>5</v>
      </c>
      <c r="BD123" s="38" t="s">
        <v>10</v>
      </c>
      <c r="BE123" s="38">
        <f>IF(BD123="M",0,IF(BD123="I",2,IF(BD123="B",4,IF(BD123="E",5))))</f>
        <v>5</v>
      </c>
      <c r="BF123" s="38" t="s">
        <v>10</v>
      </c>
      <c r="BG123" s="38">
        <f>IF(BF123="M",0,IF(BF123="I",2,IF(BF123="B",4,IF(BF123="E",5))))</f>
        <v>5</v>
      </c>
      <c r="BH123" s="38" t="s">
        <v>8</v>
      </c>
      <c r="BI123" s="38">
        <f>IF(BH123="M",0,IF(BH123="I",2,IF(BH123="B",4,IF(BH123="E",5))))</f>
        <v>2</v>
      </c>
      <c r="BJ123" s="38" t="s">
        <v>10</v>
      </c>
      <c r="BK123" s="38">
        <f>IF(BJ123="M",0,IF(BJ123="I",2,IF(BJ123="B",4,IF(BJ123="E",5))))</f>
        <v>5</v>
      </c>
      <c r="BL123" s="38" t="s">
        <v>9</v>
      </c>
      <c r="BM123" s="38">
        <f>IF(BL123="M",0,IF(BL123="I",2,IF(BL123="B",4,IF(BL123="E",5))))</f>
        <v>4</v>
      </c>
      <c r="BN123" s="38" t="s">
        <v>9</v>
      </c>
      <c r="BO123" s="38">
        <f>IF(BN123="M",0,IF(BN123="I",2,IF(BN123="B",4,IF(BN123="E",5))))</f>
        <v>4</v>
      </c>
      <c r="BP123" s="38" t="s">
        <v>10</v>
      </c>
      <c r="BQ123" s="38">
        <f>IF(BP123="M",0,IF(BP123="I",2,IF(BP123="B",4,IF(BP123="E",5))))</f>
        <v>5</v>
      </c>
      <c r="BR123" s="38" t="s">
        <v>9</v>
      </c>
      <c r="BS123" s="38">
        <f>IF(BR123="M",0,IF(BR123="I",2,IF(BR123="B",4,IF(BR123="E",5))))</f>
        <v>4</v>
      </c>
      <c r="BT123" s="38" t="s">
        <v>10</v>
      </c>
      <c r="BU123" s="38">
        <f>IF(BT123="M",0,IF(BT123="I",2,IF(BT123="B",4,IF(BT123="E",5))))</f>
        <v>5</v>
      </c>
      <c r="BV123" s="38" t="s">
        <v>10</v>
      </c>
      <c r="BW123" s="38">
        <f>IF(BV123="M",0,IF(BV123="I",2,IF(BV123="B",4,IF(BV123="E",5))))</f>
        <v>5</v>
      </c>
      <c r="BX123" s="38" t="s">
        <v>10</v>
      </c>
      <c r="BY123" s="38">
        <f>IF(BX123="M",0,IF(BX123="I",2,IF(BX123="B",4,IF(BX123="E",5))))</f>
        <v>5</v>
      </c>
      <c r="BZ123" s="38" t="s">
        <v>7</v>
      </c>
      <c r="CA123" s="38">
        <f>IF(BZ123="M",0,IF(BZ123="I",2,IF(BZ123="B",4,IF(BZ123="E",5))))</f>
        <v>0</v>
      </c>
      <c r="CB123" s="38" t="s">
        <v>9</v>
      </c>
      <c r="CC123" s="38">
        <f>IF(CB123="M",0,IF(CB123="I",2,IF(CB123="B",4,IF(CB123="E",5))))</f>
        <v>4</v>
      </c>
      <c r="CD123" s="38" t="s">
        <v>9</v>
      </c>
      <c r="CE123" s="38">
        <f>IF(CD123="M",0,IF(CD123="I",2,IF(CD123="B",4,IF(CD123="E",5))))</f>
        <v>4</v>
      </c>
      <c r="CF123" s="38" t="s">
        <v>9</v>
      </c>
      <c r="CG123" s="38">
        <f>IF(CF123="M",0,IF(CF123="I",2,IF(CF123="B",4,IF(CF123="E",5))))</f>
        <v>4</v>
      </c>
      <c r="CH123" s="38" t="s">
        <v>9</v>
      </c>
      <c r="CI123" s="38">
        <f>IF(CH123="M",0,IF(CH123="I",2,IF(CH123="B",4,IF(CH123="E",5))))</f>
        <v>4</v>
      </c>
      <c r="CJ123" s="38" t="s">
        <v>8</v>
      </c>
      <c r="CK123" s="38">
        <f>IF(CJ123="M",0,IF(CJ123="I",2,IF(CJ123="B",4,IF(CJ123="E",5))))</f>
        <v>2</v>
      </c>
      <c r="CL123" s="38" t="s">
        <v>9</v>
      </c>
      <c r="CM123" s="38">
        <f>IF(CL123="M",0,IF(CL123="I",2,IF(CL123="B",4,IF(CL123="E",5))))</f>
        <v>4</v>
      </c>
      <c r="CN123" s="38" t="s">
        <v>9</v>
      </c>
      <c r="CO123" s="38">
        <f>IF(CN123="M",0,IF(CN123="I",2,IF(CN123="B",4,IF(CN123="E",5))))</f>
        <v>4</v>
      </c>
      <c r="CP123" s="38" t="s">
        <v>8</v>
      </c>
      <c r="CQ123" s="38">
        <f>IF(CP123="M",0,IF(CP123="I",2,IF(CP123="B",4,IF(CP123="E",5))))</f>
        <v>2</v>
      </c>
      <c r="CR123" s="38" t="s">
        <v>9</v>
      </c>
      <c r="CS123" s="38">
        <f>IF(CR123="M",0,IF(CR123="I",2,IF(CR123="B",4,IF(CR123="E",5))))</f>
        <v>4</v>
      </c>
      <c r="CT123" s="38" t="s">
        <v>10</v>
      </c>
      <c r="CU123" s="38">
        <f>IF(CT123="M",0,IF(CT123="I",2,IF(CT123="B",4,IF(CT123="E",5))))</f>
        <v>5</v>
      </c>
      <c r="CV123" s="38" t="s">
        <v>9</v>
      </c>
      <c r="CW123" s="38">
        <f>IF(CV123="M",0,IF(CV123="I",2,IF(CV123="B",4,IF(CV123="E",5))))</f>
        <v>4</v>
      </c>
      <c r="CX123" s="38" t="s">
        <v>9</v>
      </c>
      <c r="CY123" s="38">
        <f>IF(CX123="M",0,IF(CX123="I",2,IF(CX123="B",4,IF(CX123="E",5))))</f>
        <v>4</v>
      </c>
      <c r="CZ123" s="38" t="s">
        <v>9</v>
      </c>
      <c r="DA123" s="38">
        <f>IF(CZ123="M",0,IF(CZ123="I",2,IF(CZ123="B",4,IF(CZ123="E",5))))</f>
        <v>4</v>
      </c>
      <c r="DB123" s="38" t="s">
        <v>9</v>
      </c>
      <c r="DC123" s="38">
        <f>IF(DB123="M",0,IF(DB123="I",2,IF(DB123="B",4,IF(DB123="E",5))))</f>
        <v>4</v>
      </c>
      <c r="DD123" s="38" t="s">
        <v>8</v>
      </c>
      <c r="DE123" s="38">
        <f>IF(DD123="M",0,IF(DD123="I",2,IF(DD123="B",4,IF(DD123="E",5))))</f>
        <v>2</v>
      </c>
      <c r="DF123" s="38" t="s">
        <v>10</v>
      </c>
      <c r="DG123" s="38">
        <f>IF(DF123="M",0,IF(DF123="I",2,IF(DF123="B",4,IF(DF123="E",5))))</f>
        <v>5</v>
      </c>
      <c r="DH123" s="38" t="s">
        <v>9</v>
      </c>
      <c r="DI123" s="38">
        <f>IF(DH123="M",0,IF(DH123="I",2,IF(DH123="B",4,IF(DH123="E",5))))</f>
        <v>4</v>
      </c>
      <c r="DJ123" s="38" t="s">
        <v>10</v>
      </c>
      <c r="DK123" s="38">
        <f>IF(DJ123="M",0,IF(DJ123="I",2,IF(DJ123="B",4,IF(DJ123="E",5))))</f>
        <v>5</v>
      </c>
      <c r="DL123" s="38" t="s">
        <v>10</v>
      </c>
      <c r="DM123" s="38">
        <f>IF(DL123="M",0,IF(DL123="I",2,IF(DL123="B",4,IF(DL123="E",5))))</f>
        <v>5</v>
      </c>
      <c r="DN123" s="38" t="s">
        <v>10</v>
      </c>
      <c r="DO123" s="38">
        <f>IF(DN123="M",0,IF(DN123="I",2,IF(DN123="B",4,IF(DN123="E",5))))</f>
        <v>5</v>
      </c>
      <c r="DP123" s="38" t="s">
        <v>8</v>
      </c>
      <c r="DQ123" s="38">
        <f>IF(DP123="M",0,IF(DP123="I",2,IF(DP123="B",4,IF(DP123="E",5))))</f>
        <v>2</v>
      </c>
      <c r="DR123" s="38" t="s">
        <v>10</v>
      </c>
      <c r="DS123" s="38">
        <f>IF(DR123="M",0,IF(DR123="I",2,IF(DR123="B",4,IF(DR123="E",5))))</f>
        <v>5</v>
      </c>
      <c r="DT123" s="38" t="s">
        <v>9</v>
      </c>
      <c r="DU123" s="38">
        <f>IF(DT123="M",0,IF(DT123="I",2,IF(DT123="B",4,IF(DT123="E",5))))</f>
        <v>4</v>
      </c>
      <c r="DV123" s="38" t="s">
        <v>9</v>
      </c>
      <c r="DW123" s="38">
        <f>IF(DV123="M",0,IF(DV123="I",2,IF(DV123="B",4,IF(DV123="E",5))))</f>
        <v>4</v>
      </c>
      <c r="DX123" s="38" t="s">
        <v>7</v>
      </c>
      <c r="DY123" s="38">
        <f>IF(DX123="M",0,IF(DX123="I",2,IF(DX123="B",4,IF(DX123="E",5))))</f>
        <v>0</v>
      </c>
      <c r="DZ123" s="38" t="s">
        <v>8</v>
      </c>
      <c r="EA123" s="38">
        <f>IF(DZ123="M",0,IF(DZ123="I",2,IF(DZ123="B",4,IF(DZ123="E",5))))</f>
        <v>2</v>
      </c>
      <c r="EB123" s="38" t="s">
        <v>7</v>
      </c>
      <c r="EC123" s="38">
        <f>IF(EB123="M",0,IF(EB123="I",2,IF(EB123="B",4,IF(EB123="E",5))))</f>
        <v>0</v>
      </c>
      <c r="ED123" s="38" t="s">
        <v>10</v>
      </c>
      <c r="EE123" s="38">
        <f>IF(ED123="M",0,IF(ED123="I",2,IF(ED123="B",4,IF(ED123="E",5))))</f>
        <v>5</v>
      </c>
      <c r="EF123" s="38" t="s">
        <v>9</v>
      </c>
      <c r="EG123" s="38">
        <f>IF(EF123="M",0,IF(EF123="I",2,IF(EF123="B",4,IF(EF123="E",5))))</f>
        <v>4</v>
      </c>
      <c r="EH123" s="38" t="s">
        <v>9</v>
      </c>
      <c r="EI123" s="38">
        <f>IF(EH123="M",0,IF(EH123="I",2,IF(EH123="B",4,IF(EH123="E",5))))</f>
        <v>4</v>
      </c>
      <c r="EJ123" s="38" t="s">
        <v>7</v>
      </c>
      <c r="EK123" s="38">
        <f>IF(EJ123="M",0,IF(EJ123="I",2,IF(EJ123="B",4,IF(EJ123="E",5))))</f>
        <v>0</v>
      </c>
      <c r="EL123" s="38" t="s">
        <v>7</v>
      </c>
      <c r="EM123" s="38">
        <f>IF(EL123="M",0,IF(EL123="I",2,IF(EL123="B",4,IF(EL123="E",5))))</f>
        <v>0</v>
      </c>
      <c r="EN123" s="38" t="s">
        <v>7</v>
      </c>
      <c r="EO123" s="38">
        <f>IF(EN123="M",0,IF(EN123="I",2,IF(EN123="B",4,IF(EN123="E",5))))</f>
        <v>0</v>
      </c>
      <c r="EP123" s="38" t="s">
        <v>10</v>
      </c>
      <c r="EQ123" s="38">
        <f>IF(EP123="M",0,IF(EP123="I",2,IF(EP123="B",4,IF(EP123="E",5))))</f>
        <v>5</v>
      </c>
      <c r="ER123" s="98">
        <f>+SUM(F123:EQ123)</f>
        <v>267</v>
      </c>
      <c r="ES123" s="52">
        <f>+ER123/$EV$1</f>
        <v>0.75211267605633803</v>
      </c>
      <c r="ET123" s="38" t="str">
        <f>IF(ES123&gt;60%,"Autonome","Non Autonome")</f>
        <v>Autonome</v>
      </c>
      <c r="EU123" s="5"/>
    </row>
    <row r="124" spans="1:151" ht="15.75" thickBot="1" x14ac:dyDescent="0.3">
      <c r="A124" s="35" t="s">
        <v>24</v>
      </c>
      <c r="B124" s="35" t="s">
        <v>48</v>
      </c>
      <c r="C124" s="35" t="s">
        <v>36</v>
      </c>
      <c r="D124" s="96">
        <v>43314</v>
      </c>
      <c r="E124" s="35" t="s">
        <v>243</v>
      </c>
      <c r="F124" s="38" t="s">
        <v>10</v>
      </c>
      <c r="G124" s="38">
        <f>IF(F124="M",0,IF(F124="I",2,IF(F124="B",4,IF(F124="E",5))))</f>
        <v>5</v>
      </c>
      <c r="H124" s="38" t="s">
        <v>10</v>
      </c>
      <c r="I124" s="38">
        <f>IF(H124="M",0,IF(H124="I",2,IF(H124="B",4,IF(H124="E",5))))</f>
        <v>5</v>
      </c>
      <c r="J124" s="38" t="s">
        <v>10</v>
      </c>
      <c r="K124" s="38">
        <f>IF(J124="M",0,IF(J124="I",2,IF(J124="B",4,IF(J124="E",5))))</f>
        <v>5</v>
      </c>
      <c r="L124" s="38" t="s">
        <v>10</v>
      </c>
      <c r="M124" s="38">
        <f>IF(L124="M",0,IF(L124="I",2,IF(L124="B",4,IF(L124="E",5))))</f>
        <v>5</v>
      </c>
      <c r="N124" s="38" t="s">
        <v>10</v>
      </c>
      <c r="O124" s="38">
        <f>IF(N124="M",0,IF(N124="I",2,IF(N124="B",4,IF(N124="E",5))))</f>
        <v>5</v>
      </c>
      <c r="P124" s="38" t="s">
        <v>10</v>
      </c>
      <c r="Q124" s="38">
        <f>IF(P124="M",0,IF(P124="I",2,IF(P124="B",4,IF(P124="E",5))))</f>
        <v>5</v>
      </c>
      <c r="R124" s="38" t="s">
        <v>10</v>
      </c>
      <c r="S124" s="38">
        <f>IF(R124="M",0,IF(R124="I",2,IF(R124="B",4,IF(R124="E",5))))</f>
        <v>5</v>
      </c>
      <c r="T124" s="38" t="s">
        <v>10</v>
      </c>
      <c r="U124" s="38">
        <f>IF(T124="M",0,IF(T124="I",2,IF(T124="B",4,IF(T124="E",5))))</f>
        <v>5</v>
      </c>
      <c r="V124" s="38" t="s">
        <v>9</v>
      </c>
      <c r="W124" s="38">
        <f>IF(V124="M",0,IF(V124="I",2,IF(V124="B",4,IF(V124="E",5))))</f>
        <v>4</v>
      </c>
      <c r="X124" s="38" t="s">
        <v>8</v>
      </c>
      <c r="Y124" s="38">
        <f>IF(X124="M",0,IF(X124="I",2,IF(X124="B",4,IF(X124="E",5))))</f>
        <v>2</v>
      </c>
      <c r="Z124" s="38" t="s">
        <v>9</v>
      </c>
      <c r="AA124" s="38">
        <f>IF(Z124="M",0,IF(Z124="I",2,IF(Z124="B",4,IF(Z124="E",5))))</f>
        <v>4</v>
      </c>
      <c r="AB124" s="38" t="s">
        <v>7</v>
      </c>
      <c r="AC124" s="38">
        <f>IF(AB124="M",0,IF(AB124="I",2,IF(AB124="B",4,IF(AB124="E",5))))</f>
        <v>0</v>
      </c>
      <c r="AD124" s="38" t="s">
        <v>8</v>
      </c>
      <c r="AE124" s="38">
        <f>IF(AD124="M",0,IF(AD124="I",2,IF(AD124="B",4,IF(AD124="E",5))))</f>
        <v>2</v>
      </c>
      <c r="AF124" s="38" t="s">
        <v>9</v>
      </c>
      <c r="AG124" s="38">
        <f>IF(AF124="M",0,IF(AF124="I",2,IF(AF124="B",4,IF(AF124="E",5))))</f>
        <v>4</v>
      </c>
      <c r="AH124" s="38" t="s">
        <v>9</v>
      </c>
      <c r="AI124" s="38">
        <f>IF(AH124="M",0,IF(AH124="I",2,IF(AH124="B",4,IF(AH124="E",5))))</f>
        <v>4</v>
      </c>
      <c r="AJ124" s="38" t="s">
        <v>9</v>
      </c>
      <c r="AK124" s="38">
        <f>IF(AJ124="M",0,IF(AJ124="I",2,IF(AJ124="B",4,IF(AJ124="E",5))))</f>
        <v>4</v>
      </c>
      <c r="AL124" s="38" t="s">
        <v>9</v>
      </c>
      <c r="AM124" s="38">
        <f>IF(AL124="M",0,IF(AL124="I",2,IF(AL124="B",4,IF(AL124="E",5))))</f>
        <v>4</v>
      </c>
      <c r="AN124" s="38" t="s">
        <v>9</v>
      </c>
      <c r="AO124" s="38">
        <f>IF(AN124="M",0,IF(AN124="I",2,IF(AN124="B",4,IF(AN124="E",5))))</f>
        <v>4</v>
      </c>
      <c r="AP124" s="38" t="s">
        <v>10</v>
      </c>
      <c r="AQ124" s="38">
        <f>IF(AP124="M",0,IF(AP124="I",2,IF(AP124="B",4,IF(AP124="E",5))))</f>
        <v>5</v>
      </c>
      <c r="AR124" s="38" t="s">
        <v>10</v>
      </c>
      <c r="AS124" s="38">
        <f>IF(AR124="M",0,IF(AR124="I",2,IF(AR124="B",4,IF(AR124="E",5))))</f>
        <v>5</v>
      </c>
      <c r="AT124" s="38" t="s">
        <v>10</v>
      </c>
      <c r="AU124" s="38">
        <f>IF(AT124="M",0,IF(AT124="I",2,IF(AT124="B",4,IF(AT124="E",5))))</f>
        <v>5</v>
      </c>
      <c r="AV124" s="38" t="s">
        <v>9</v>
      </c>
      <c r="AW124" s="38">
        <f>IF(AV124="M",0,IF(AV124="I",2,IF(AV124="B",4,IF(AV124="E",5))))</f>
        <v>4</v>
      </c>
      <c r="AX124" s="38" t="s">
        <v>9</v>
      </c>
      <c r="AY124" s="38">
        <f>IF(AX124="M",0,IF(AX124="I",2,IF(AX124="B",4,IF(AX124="E",5))))</f>
        <v>4</v>
      </c>
      <c r="AZ124" s="38" t="s">
        <v>9</v>
      </c>
      <c r="BA124" s="38">
        <f>IF(AZ124="M",0,IF(AZ124="I",2,IF(AZ124="B",4,IF(AZ124="E",5))))</f>
        <v>4</v>
      </c>
      <c r="BB124" s="38" t="s">
        <v>9</v>
      </c>
      <c r="BC124" s="38">
        <f>IF(BB124="M",0,IF(BB124="I",2,IF(BB124="B",4,IF(BB124="E",5))))</f>
        <v>4</v>
      </c>
      <c r="BD124" s="38" t="s">
        <v>9</v>
      </c>
      <c r="BE124" s="38">
        <f>IF(BD124="M",0,IF(BD124="I",2,IF(BD124="B",4,IF(BD124="E",5))))</f>
        <v>4</v>
      </c>
      <c r="BF124" s="38" t="s">
        <v>9</v>
      </c>
      <c r="BG124" s="38">
        <f>IF(BF124="M",0,IF(BF124="I",2,IF(BF124="B",4,IF(BF124="E",5))))</f>
        <v>4</v>
      </c>
      <c r="BH124" s="38" t="s">
        <v>9</v>
      </c>
      <c r="BI124" s="38">
        <f>IF(BH124="M",0,IF(BH124="I",2,IF(BH124="B",4,IF(BH124="E",5))))</f>
        <v>4</v>
      </c>
      <c r="BJ124" s="38" t="s">
        <v>9</v>
      </c>
      <c r="BK124" s="38">
        <f>IF(BJ124="M",0,IF(BJ124="I",2,IF(BJ124="B",4,IF(BJ124="E",5))))</f>
        <v>4</v>
      </c>
      <c r="BL124" s="38" t="s">
        <v>9</v>
      </c>
      <c r="BM124" s="38">
        <f>IF(BL124="M",0,IF(BL124="I",2,IF(BL124="B",4,IF(BL124="E",5))))</f>
        <v>4</v>
      </c>
      <c r="BN124" s="38" t="s">
        <v>9</v>
      </c>
      <c r="BO124" s="38">
        <f>IF(BN124="M",0,IF(BN124="I",2,IF(BN124="B",4,IF(BN124="E",5))))</f>
        <v>4</v>
      </c>
      <c r="BP124" s="38" t="s">
        <v>10</v>
      </c>
      <c r="BQ124" s="38">
        <f>IF(BP124="M",0,IF(BP124="I",2,IF(BP124="B",4,IF(BP124="E",5))))</f>
        <v>5</v>
      </c>
      <c r="BR124" s="38" t="s">
        <v>10</v>
      </c>
      <c r="BS124" s="38">
        <f>IF(BR124="M",0,IF(BR124="I",2,IF(BR124="B",4,IF(BR124="E",5))))</f>
        <v>5</v>
      </c>
      <c r="BT124" s="38" t="s">
        <v>10</v>
      </c>
      <c r="BU124" s="38">
        <f>IF(BT124="M",0,IF(BT124="I",2,IF(BT124="B",4,IF(BT124="E",5))))</f>
        <v>5</v>
      </c>
      <c r="BV124" s="38" t="s">
        <v>10</v>
      </c>
      <c r="BW124" s="38">
        <f>IF(BV124="M",0,IF(BV124="I",2,IF(BV124="B",4,IF(BV124="E",5))))</f>
        <v>5</v>
      </c>
      <c r="BX124" s="38" t="s">
        <v>9</v>
      </c>
      <c r="BY124" s="38">
        <f>IF(BX124="M",0,IF(BX124="I",2,IF(BX124="B",4,IF(BX124="E",5))))</f>
        <v>4</v>
      </c>
      <c r="BZ124" s="38" t="s">
        <v>7</v>
      </c>
      <c r="CA124" s="38">
        <f>IF(BZ124="M",0,IF(BZ124="I",2,IF(BZ124="B",4,IF(BZ124="E",5))))</f>
        <v>0</v>
      </c>
      <c r="CB124" s="38" t="s">
        <v>9</v>
      </c>
      <c r="CC124" s="38">
        <f>IF(CB124="M",0,IF(CB124="I",2,IF(CB124="B",4,IF(CB124="E",5))))</f>
        <v>4</v>
      </c>
      <c r="CD124" s="38" t="s">
        <v>9</v>
      </c>
      <c r="CE124" s="38">
        <f>IF(CD124="M",0,IF(CD124="I",2,IF(CD124="B",4,IF(CD124="E",5))))</f>
        <v>4</v>
      </c>
      <c r="CF124" s="38" t="s">
        <v>7</v>
      </c>
      <c r="CG124" s="38">
        <f>IF(CF124="M",0,IF(CF124="I",2,IF(CF124="B",4,IF(CF124="E",5))))</f>
        <v>0</v>
      </c>
      <c r="CH124" s="38" t="s">
        <v>9</v>
      </c>
      <c r="CI124" s="38">
        <f>IF(CH124="M",0,IF(CH124="I",2,IF(CH124="B",4,IF(CH124="E",5))))</f>
        <v>4</v>
      </c>
      <c r="CJ124" s="38" t="s">
        <v>8</v>
      </c>
      <c r="CK124" s="38">
        <f>IF(CJ124="M",0,IF(CJ124="I",2,IF(CJ124="B",4,IF(CJ124="E",5))))</f>
        <v>2</v>
      </c>
      <c r="CL124" s="38" t="s">
        <v>9</v>
      </c>
      <c r="CM124" s="38">
        <f>IF(CL124="M",0,IF(CL124="I",2,IF(CL124="B",4,IF(CL124="E",5))))</f>
        <v>4</v>
      </c>
      <c r="CN124" s="38" t="s">
        <v>9</v>
      </c>
      <c r="CO124" s="38">
        <f>IF(CN124="M",0,IF(CN124="I",2,IF(CN124="B",4,IF(CN124="E",5))))</f>
        <v>4</v>
      </c>
      <c r="CP124" s="38" t="s">
        <v>10</v>
      </c>
      <c r="CQ124" s="38">
        <f>IF(CP124="M",0,IF(CP124="I",2,IF(CP124="B",4,IF(CP124="E",5))))</f>
        <v>5</v>
      </c>
      <c r="CR124" s="38" t="s">
        <v>10</v>
      </c>
      <c r="CS124" s="38">
        <f>IF(CR124="M",0,IF(CR124="I",2,IF(CR124="B",4,IF(CR124="E",5))))</f>
        <v>5</v>
      </c>
      <c r="CT124" s="38" t="s">
        <v>10</v>
      </c>
      <c r="CU124" s="38">
        <f>IF(CT124="M",0,IF(CT124="I",2,IF(CT124="B",4,IF(CT124="E",5))))</f>
        <v>5</v>
      </c>
      <c r="CV124" s="38" t="s">
        <v>10</v>
      </c>
      <c r="CW124" s="38">
        <f>IF(CV124="M",0,IF(CV124="I",2,IF(CV124="B",4,IF(CV124="E",5))))</f>
        <v>5</v>
      </c>
      <c r="CX124" s="38" t="s">
        <v>9</v>
      </c>
      <c r="CY124" s="38">
        <f>IF(CX124="M",0,IF(CX124="I",2,IF(CX124="B",4,IF(CX124="E",5))))</f>
        <v>4</v>
      </c>
      <c r="CZ124" s="38" t="s">
        <v>10</v>
      </c>
      <c r="DA124" s="38">
        <f>IF(CZ124="M",0,IF(CZ124="I",2,IF(CZ124="B",4,IF(CZ124="E",5))))</f>
        <v>5</v>
      </c>
      <c r="DB124" s="38" t="s">
        <v>9</v>
      </c>
      <c r="DC124" s="38">
        <f>IF(DB124="M",0,IF(DB124="I",2,IF(DB124="B",4,IF(DB124="E",5))))</f>
        <v>4</v>
      </c>
      <c r="DD124" s="38" t="s">
        <v>8</v>
      </c>
      <c r="DE124" s="38">
        <f>IF(DD124="M",0,IF(DD124="I",2,IF(DD124="B",4,IF(DD124="E",5))))</f>
        <v>2</v>
      </c>
      <c r="DF124" s="38" t="s">
        <v>10</v>
      </c>
      <c r="DG124" s="38">
        <f>IF(DF124="M",0,IF(DF124="I",2,IF(DF124="B",4,IF(DF124="E",5))))</f>
        <v>5</v>
      </c>
      <c r="DH124" s="38" t="s">
        <v>9</v>
      </c>
      <c r="DI124" s="38">
        <f>IF(DH124="M",0,IF(DH124="I",2,IF(DH124="B",4,IF(DH124="E",5))))</f>
        <v>4</v>
      </c>
      <c r="DJ124" s="38" t="s">
        <v>10</v>
      </c>
      <c r="DK124" s="38">
        <f>IF(DJ124="M",0,IF(DJ124="I",2,IF(DJ124="B",4,IF(DJ124="E",5))))</f>
        <v>5</v>
      </c>
      <c r="DL124" s="38" t="s">
        <v>9</v>
      </c>
      <c r="DM124" s="38">
        <f>IF(DL124="M",0,IF(DL124="I",2,IF(DL124="B",4,IF(DL124="E",5))))</f>
        <v>4</v>
      </c>
      <c r="DN124" s="38" t="s">
        <v>10</v>
      </c>
      <c r="DO124" s="38">
        <f>IF(DN124="M",0,IF(DN124="I",2,IF(DN124="B",4,IF(DN124="E",5))))</f>
        <v>5</v>
      </c>
      <c r="DP124" s="38" t="s">
        <v>9</v>
      </c>
      <c r="DQ124" s="38">
        <f>IF(DP124="M",0,IF(DP124="I",2,IF(DP124="B",4,IF(DP124="E",5))))</f>
        <v>4</v>
      </c>
      <c r="DR124" s="38" t="s">
        <v>10</v>
      </c>
      <c r="DS124" s="38">
        <f>IF(DR124="M",0,IF(DR124="I",2,IF(DR124="B",4,IF(DR124="E",5))))</f>
        <v>5</v>
      </c>
      <c r="DT124" s="38" t="s">
        <v>9</v>
      </c>
      <c r="DU124" s="38">
        <f>IF(DT124="M",0,IF(DT124="I",2,IF(DT124="B",4,IF(DT124="E",5))))</f>
        <v>4</v>
      </c>
      <c r="DV124" s="38" t="s">
        <v>7</v>
      </c>
      <c r="DW124" s="38">
        <f>IF(DV124="M",0,IF(DV124="I",2,IF(DV124="B",4,IF(DV124="E",5))))</f>
        <v>0</v>
      </c>
      <c r="DX124" s="38" t="s">
        <v>7</v>
      </c>
      <c r="DY124" s="38">
        <f>IF(DX124="M",0,IF(DX124="I",2,IF(DX124="B",4,IF(DX124="E",5))))</f>
        <v>0</v>
      </c>
      <c r="DZ124" s="38" t="s">
        <v>9</v>
      </c>
      <c r="EA124" s="38">
        <f>IF(DZ124="M",0,IF(DZ124="I",2,IF(DZ124="B",4,IF(DZ124="E",5))))</f>
        <v>4</v>
      </c>
      <c r="EB124" s="38" t="s">
        <v>10</v>
      </c>
      <c r="EC124" s="38">
        <f>IF(EB124="M",0,IF(EB124="I",2,IF(EB124="B",4,IF(EB124="E",5))))</f>
        <v>5</v>
      </c>
      <c r="ED124" s="38" t="s">
        <v>9</v>
      </c>
      <c r="EE124" s="38">
        <f>IF(ED124="M",0,IF(ED124="I",2,IF(ED124="B",4,IF(ED124="E",5))))</f>
        <v>4</v>
      </c>
      <c r="EF124" s="38" t="s">
        <v>9</v>
      </c>
      <c r="EG124" s="38">
        <f>IF(EF124="M",0,IF(EF124="I",2,IF(EF124="B",4,IF(EF124="E",5))))</f>
        <v>4</v>
      </c>
      <c r="EH124" s="38" t="s">
        <v>10</v>
      </c>
      <c r="EI124" s="38">
        <f>IF(EH124="M",0,IF(EH124="I",2,IF(EH124="B",4,IF(EH124="E",5))))</f>
        <v>5</v>
      </c>
      <c r="EJ124" s="38" t="s">
        <v>7</v>
      </c>
      <c r="EK124" s="38">
        <f>IF(EJ124="M",0,IF(EJ124="I",2,IF(EJ124="B",4,IF(EJ124="E",5))))</f>
        <v>0</v>
      </c>
      <c r="EL124" s="38" t="s">
        <v>7</v>
      </c>
      <c r="EM124" s="38">
        <f>IF(EL124="M",0,IF(EL124="I",2,IF(EL124="B",4,IF(EL124="E",5))))</f>
        <v>0</v>
      </c>
      <c r="EN124" s="38" t="s">
        <v>7</v>
      </c>
      <c r="EO124" s="38">
        <f>IF(EN124="M",0,IF(EN124="I",2,IF(EN124="B",4,IF(EN124="E",5))))</f>
        <v>0</v>
      </c>
      <c r="EP124" s="38" t="s">
        <v>10</v>
      </c>
      <c r="EQ124" s="38">
        <f>IF(EP124="M",0,IF(EP124="I",2,IF(EP124="B",4,IF(EP124="E",5))))</f>
        <v>5</v>
      </c>
      <c r="ER124" s="98">
        <f>+SUM(F124:EQ124)</f>
        <v>271</v>
      </c>
      <c r="ES124" s="52">
        <f>+ER124/$EV$1</f>
        <v>0.76338028169014083</v>
      </c>
      <c r="ET124" s="38" t="str">
        <f>IF(ES124&gt;60%,"Autonome","Non Autonome")</f>
        <v>Autonome</v>
      </c>
      <c r="EU124" s="5"/>
    </row>
    <row r="125" spans="1:151" ht="15.75" thickBot="1" x14ac:dyDescent="0.3">
      <c r="A125" s="35" t="s">
        <v>30</v>
      </c>
      <c r="B125" s="35" t="s">
        <v>52</v>
      </c>
      <c r="C125" s="35" t="s">
        <v>248</v>
      </c>
      <c r="D125" s="96">
        <v>43314</v>
      </c>
      <c r="E125" s="35" t="s">
        <v>33</v>
      </c>
      <c r="F125" s="38" t="s">
        <v>9</v>
      </c>
      <c r="G125" s="38">
        <f>IF(F125="M",0,IF(F125="I",2,IF(F125="B",4,IF(F125="E",5))))</f>
        <v>4</v>
      </c>
      <c r="H125" s="38" t="s">
        <v>9</v>
      </c>
      <c r="I125" s="38">
        <f>IF(H125="M",0,IF(H125="I",2,IF(H125="B",4,IF(H125="E",5))))</f>
        <v>4</v>
      </c>
      <c r="J125" s="38" t="s">
        <v>8</v>
      </c>
      <c r="K125" s="38">
        <f>IF(J125="M",0,IF(J125="I",2,IF(J125="B",4,IF(J125="E",5))))</f>
        <v>2</v>
      </c>
      <c r="L125" s="38" t="s">
        <v>9</v>
      </c>
      <c r="M125" s="38">
        <f>IF(L125="M",0,IF(L125="I",2,IF(L125="B",4,IF(L125="E",5))))</f>
        <v>4</v>
      </c>
      <c r="N125" s="38" t="s">
        <v>9</v>
      </c>
      <c r="O125" s="38">
        <f>IF(N125="M",0,IF(N125="I",2,IF(N125="B",4,IF(N125="E",5))))</f>
        <v>4</v>
      </c>
      <c r="P125" s="38" t="s">
        <v>9</v>
      </c>
      <c r="Q125" s="38">
        <f>IF(P125="M",0,IF(P125="I",2,IF(P125="B",4,IF(P125="E",5))))</f>
        <v>4</v>
      </c>
      <c r="R125" s="38" t="s">
        <v>8</v>
      </c>
      <c r="S125" s="38">
        <f>IF(R125="M",0,IF(R125="I",2,IF(R125="B",4,IF(R125="E",5))))</f>
        <v>2</v>
      </c>
      <c r="T125" s="38" t="s">
        <v>9</v>
      </c>
      <c r="U125" s="38">
        <f>IF(T125="M",0,IF(T125="I",2,IF(T125="B",4,IF(T125="E",5))))</f>
        <v>4</v>
      </c>
      <c r="V125" s="38" t="s">
        <v>9</v>
      </c>
      <c r="W125" s="38">
        <f>IF(V125="M",0,IF(V125="I",2,IF(V125="B",4,IF(V125="E",5))))</f>
        <v>4</v>
      </c>
      <c r="X125" s="38" t="s">
        <v>9</v>
      </c>
      <c r="Y125" s="38">
        <f>IF(X125="M",0,IF(X125="I",2,IF(X125="B",4,IF(X125="E",5))))</f>
        <v>4</v>
      </c>
      <c r="Z125" s="38" t="s">
        <v>8</v>
      </c>
      <c r="AA125" s="38">
        <f>IF(Z125="M",0,IF(Z125="I",2,IF(Z125="B",4,IF(Z125="E",5))))</f>
        <v>2</v>
      </c>
      <c r="AB125" s="38" t="s">
        <v>7</v>
      </c>
      <c r="AC125" s="38">
        <f>IF(AB125="M",0,IF(AB125="I",2,IF(AB125="B",4,IF(AB125="E",5))))</f>
        <v>0</v>
      </c>
      <c r="AD125" s="38" t="s">
        <v>9</v>
      </c>
      <c r="AE125" s="38">
        <f>IF(AD125="M",0,IF(AD125="I",2,IF(AD125="B",4,IF(AD125="E",5))))</f>
        <v>4</v>
      </c>
      <c r="AF125" s="38" t="s">
        <v>9</v>
      </c>
      <c r="AG125" s="38">
        <f>IF(AF125="M",0,IF(AF125="I",2,IF(AF125="B",4,IF(AF125="E",5))))</f>
        <v>4</v>
      </c>
      <c r="AH125" s="38" t="s">
        <v>9</v>
      </c>
      <c r="AI125" s="38">
        <f>IF(AH125="M",0,IF(AH125="I",2,IF(AH125="B",4,IF(AH125="E",5))))</f>
        <v>4</v>
      </c>
      <c r="AJ125" s="38" t="s">
        <v>9</v>
      </c>
      <c r="AK125" s="38">
        <f>IF(AJ125="M",0,IF(AJ125="I",2,IF(AJ125="B",4,IF(AJ125="E",5))))</f>
        <v>4</v>
      </c>
      <c r="AL125" s="38" t="s">
        <v>8</v>
      </c>
      <c r="AM125" s="38">
        <f>IF(AL125="M",0,IF(AL125="I",2,IF(AL125="B",4,IF(AL125="E",5))))</f>
        <v>2</v>
      </c>
      <c r="AN125" s="38" t="s">
        <v>9</v>
      </c>
      <c r="AO125" s="38">
        <f>IF(AN125="M",0,IF(AN125="I",2,IF(AN125="B",4,IF(AN125="E",5))))</f>
        <v>4</v>
      </c>
      <c r="AP125" s="38" t="s">
        <v>9</v>
      </c>
      <c r="AQ125" s="38">
        <f>IF(AP125="M",0,IF(AP125="I",2,IF(AP125="B",4,IF(AP125="E",5))))</f>
        <v>4</v>
      </c>
      <c r="AR125" s="38" t="s">
        <v>8</v>
      </c>
      <c r="AS125" s="38">
        <f>IF(AR125="M",0,IF(AR125="I",2,IF(AR125="B",4,IF(AR125="E",5))))</f>
        <v>2</v>
      </c>
      <c r="AT125" s="38" t="s">
        <v>9</v>
      </c>
      <c r="AU125" s="38">
        <f>IF(AT125="M",0,IF(AT125="I",2,IF(AT125="B",4,IF(AT125="E",5))))</f>
        <v>4</v>
      </c>
      <c r="AV125" s="38" t="s">
        <v>9</v>
      </c>
      <c r="AW125" s="38">
        <f>IF(AV125="M",0,IF(AV125="I",2,IF(AV125="B",4,IF(AV125="E",5))))</f>
        <v>4</v>
      </c>
      <c r="AX125" s="38" t="s">
        <v>8</v>
      </c>
      <c r="AY125" s="38">
        <f>IF(AX125="M",0,IF(AX125="I",2,IF(AX125="B",4,IF(AX125="E",5))))</f>
        <v>2</v>
      </c>
      <c r="AZ125" s="38" t="s">
        <v>8</v>
      </c>
      <c r="BA125" s="38">
        <f>IF(AZ125="M",0,IF(AZ125="I",2,IF(AZ125="B",4,IF(AZ125="E",5))))</f>
        <v>2</v>
      </c>
      <c r="BB125" s="38" t="s">
        <v>9</v>
      </c>
      <c r="BC125" s="38">
        <f>IF(BB125="M",0,IF(BB125="I",2,IF(BB125="B",4,IF(BB125="E",5))))</f>
        <v>4</v>
      </c>
      <c r="BD125" s="38" t="s">
        <v>9</v>
      </c>
      <c r="BE125" s="38">
        <f>IF(BD125="M",0,IF(BD125="I",2,IF(BD125="B",4,IF(BD125="E",5))))</f>
        <v>4</v>
      </c>
      <c r="BF125" s="38" t="s">
        <v>9</v>
      </c>
      <c r="BG125" s="38">
        <f>IF(BF125="M",0,IF(BF125="I",2,IF(BF125="B",4,IF(BF125="E",5))))</f>
        <v>4</v>
      </c>
      <c r="BH125" s="38" t="s">
        <v>9</v>
      </c>
      <c r="BI125" s="38">
        <f>IF(BH125="M",0,IF(BH125="I",2,IF(BH125="B",4,IF(BH125="E",5))))</f>
        <v>4</v>
      </c>
      <c r="BJ125" s="38" t="s">
        <v>9</v>
      </c>
      <c r="BK125" s="38">
        <f>IF(BJ125="M",0,IF(BJ125="I",2,IF(BJ125="B",4,IF(BJ125="E",5))))</f>
        <v>4</v>
      </c>
      <c r="BL125" s="38" t="s">
        <v>9</v>
      </c>
      <c r="BM125" s="38">
        <f>IF(BL125="M",0,IF(BL125="I",2,IF(BL125="B",4,IF(BL125="E",5))))</f>
        <v>4</v>
      </c>
      <c r="BN125" s="38" t="s">
        <v>9</v>
      </c>
      <c r="BO125" s="38">
        <f>IF(BN125="M",0,IF(BN125="I",2,IF(BN125="B",4,IF(BN125="E",5))))</f>
        <v>4</v>
      </c>
      <c r="BP125" s="38" t="s">
        <v>9</v>
      </c>
      <c r="BQ125" s="38">
        <f>IF(BP125="M",0,IF(BP125="I",2,IF(BP125="B",4,IF(BP125="E",5))))</f>
        <v>4</v>
      </c>
      <c r="BR125" s="38" t="s">
        <v>9</v>
      </c>
      <c r="BS125" s="38">
        <f>IF(BR125="M",0,IF(BR125="I",2,IF(BR125="B",4,IF(BR125="E",5))))</f>
        <v>4</v>
      </c>
      <c r="BT125" s="38" t="s">
        <v>9</v>
      </c>
      <c r="BU125" s="38">
        <f>IF(BT125="M",0,IF(BT125="I",2,IF(BT125="B",4,IF(BT125="E",5))))</f>
        <v>4</v>
      </c>
      <c r="BV125" s="38" t="s">
        <v>9</v>
      </c>
      <c r="BW125" s="38">
        <f>IF(BV125="M",0,IF(BV125="I",2,IF(BV125="B",4,IF(BV125="E",5))))</f>
        <v>4</v>
      </c>
      <c r="BX125" s="38" t="s">
        <v>9</v>
      </c>
      <c r="BY125" s="38">
        <f>IF(BX125="M",0,IF(BX125="I",2,IF(BX125="B",4,IF(BX125="E",5))))</f>
        <v>4</v>
      </c>
      <c r="BZ125" s="38" t="s">
        <v>9</v>
      </c>
      <c r="CA125" s="38">
        <f>IF(BZ125="M",0,IF(BZ125="I",2,IF(BZ125="B",4,IF(BZ125="E",5))))</f>
        <v>4</v>
      </c>
      <c r="CB125" s="38" t="s">
        <v>9</v>
      </c>
      <c r="CC125" s="38">
        <f>IF(CB125="M",0,IF(CB125="I",2,IF(CB125="B",4,IF(CB125="E",5))))</f>
        <v>4</v>
      </c>
      <c r="CD125" s="38" t="s">
        <v>9</v>
      </c>
      <c r="CE125" s="38">
        <f>IF(CD125="M",0,IF(CD125="I",2,IF(CD125="B",4,IF(CD125="E",5))))</f>
        <v>4</v>
      </c>
      <c r="CF125" s="38" t="s">
        <v>9</v>
      </c>
      <c r="CG125" s="38">
        <f>IF(CF125="M",0,IF(CF125="I",2,IF(CF125="B",4,IF(CF125="E",5))))</f>
        <v>4</v>
      </c>
      <c r="CH125" s="38" t="s">
        <v>9</v>
      </c>
      <c r="CI125" s="38">
        <f>IF(CH125="M",0,IF(CH125="I",2,IF(CH125="B",4,IF(CH125="E",5))))</f>
        <v>4</v>
      </c>
      <c r="CJ125" s="38" t="s">
        <v>7</v>
      </c>
      <c r="CK125" s="38">
        <f>IF(CJ125="M",0,IF(CJ125="I",2,IF(CJ125="B",4,IF(CJ125="E",5))))</f>
        <v>0</v>
      </c>
      <c r="CL125" s="38" t="s">
        <v>9</v>
      </c>
      <c r="CM125" s="38">
        <f>IF(CL125="M",0,IF(CL125="I",2,IF(CL125="B",4,IF(CL125="E",5))))</f>
        <v>4</v>
      </c>
      <c r="CN125" s="38" t="s">
        <v>9</v>
      </c>
      <c r="CO125" s="38">
        <f>IF(CN125="M",0,IF(CN125="I",2,IF(CN125="B",4,IF(CN125="E",5))))</f>
        <v>4</v>
      </c>
      <c r="CP125" s="38" t="s">
        <v>9</v>
      </c>
      <c r="CQ125" s="38">
        <f>IF(CP125="M",0,IF(CP125="I",2,IF(CP125="B",4,IF(CP125="E",5))))</f>
        <v>4</v>
      </c>
      <c r="CR125" s="38" t="s">
        <v>9</v>
      </c>
      <c r="CS125" s="38">
        <f>IF(CR125="M",0,IF(CR125="I",2,IF(CR125="B",4,IF(CR125="E",5))))</f>
        <v>4</v>
      </c>
      <c r="CT125" s="38" t="s">
        <v>9</v>
      </c>
      <c r="CU125" s="38">
        <f>IF(CT125="M",0,IF(CT125="I",2,IF(CT125="B",4,IF(CT125="E",5))))</f>
        <v>4</v>
      </c>
      <c r="CV125" s="38" t="s">
        <v>9</v>
      </c>
      <c r="CW125" s="38">
        <f>IF(CV125="M",0,IF(CV125="I",2,IF(CV125="B",4,IF(CV125="E",5))))</f>
        <v>4</v>
      </c>
      <c r="CX125" s="38" t="s">
        <v>9</v>
      </c>
      <c r="CY125" s="38">
        <f>IF(CX125="M",0,IF(CX125="I",2,IF(CX125="B",4,IF(CX125="E",5))))</f>
        <v>4</v>
      </c>
      <c r="CZ125" s="38" t="s">
        <v>9</v>
      </c>
      <c r="DA125" s="38">
        <f>IF(CZ125="M",0,IF(CZ125="I",2,IF(CZ125="B",4,IF(CZ125="E",5))))</f>
        <v>4</v>
      </c>
      <c r="DB125" s="38" t="s">
        <v>8</v>
      </c>
      <c r="DC125" s="38">
        <f>IF(DB125="M",0,IF(DB125="I",2,IF(DB125="B",4,IF(DB125="E",5))))</f>
        <v>2</v>
      </c>
      <c r="DD125" s="38" t="s">
        <v>8</v>
      </c>
      <c r="DE125" s="38">
        <f>IF(DD125="M",0,IF(DD125="I",2,IF(DD125="B",4,IF(DD125="E",5))))</f>
        <v>2</v>
      </c>
      <c r="DF125" s="38" t="s">
        <v>8</v>
      </c>
      <c r="DG125" s="38">
        <f>IF(DF125="M",0,IF(DF125="I",2,IF(DF125="B",4,IF(DF125="E",5))))</f>
        <v>2</v>
      </c>
      <c r="DH125" s="38" t="s">
        <v>9</v>
      </c>
      <c r="DI125" s="38">
        <f>IF(DH125="M",0,IF(DH125="I",2,IF(DH125="B",4,IF(DH125="E",5))))</f>
        <v>4</v>
      </c>
      <c r="DJ125" s="38" t="s">
        <v>8</v>
      </c>
      <c r="DK125" s="38">
        <f>IF(DJ125="M",0,IF(DJ125="I",2,IF(DJ125="B",4,IF(DJ125="E",5))))</f>
        <v>2</v>
      </c>
      <c r="DL125" s="38" t="s">
        <v>9</v>
      </c>
      <c r="DM125" s="38">
        <f>IF(DL125="M",0,IF(DL125="I",2,IF(DL125="B",4,IF(DL125="E",5))))</f>
        <v>4</v>
      </c>
      <c r="DN125" s="38" t="s">
        <v>9</v>
      </c>
      <c r="DO125" s="38">
        <f>IF(DN125="M",0,IF(DN125="I",2,IF(DN125="B",4,IF(DN125="E",5))))</f>
        <v>4</v>
      </c>
      <c r="DP125" s="38" t="s">
        <v>7</v>
      </c>
      <c r="DQ125" s="38">
        <f>IF(DP125="M",0,IF(DP125="I",2,IF(DP125="B",4,IF(DP125="E",5))))</f>
        <v>0</v>
      </c>
      <c r="DR125" s="38" t="s">
        <v>9</v>
      </c>
      <c r="DS125" s="38">
        <f>IF(DR125="M",0,IF(DR125="I",2,IF(DR125="B",4,IF(DR125="E",5))))</f>
        <v>4</v>
      </c>
      <c r="DT125" s="38" t="s">
        <v>9</v>
      </c>
      <c r="DU125" s="38">
        <f>IF(DT125="M",0,IF(DT125="I",2,IF(DT125="B",4,IF(DT125="E",5))))</f>
        <v>4</v>
      </c>
      <c r="DV125" s="38" t="s">
        <v>7</v>
      </c>
      <c r="DW125" s="38">
        <f>IF(DV125="M",0,IF(DV125="I",2,IF(DV125="B",4,IF(DV125="E",5))))</f>
        <v>0</v>
      </c>
      <c r="DX125" s="38" t="s">
        <v>9</v>
      </c>
      <c r="DY125" s="38">
        <f>IF(DX125="M",0,IF(DX125="I",2,IF(DX125="B",4,IF(DX125="E",5))))</f>
        <v>4</v>
      </c>
      <c r="DZ125" s="38" t="s">
        <v>9</v>
      </c>
      <c r="EA125" s="38">
        <f>IF(DZ125="M",0,IF(DZ125="I",2,IF(DZ125="B",4,IF(DZ125="E",5))))</f>
        <v>4</v>
      </c>
      <c r="EB125" s="38" t="s">
        <v>10</v>
      </c>
      <c r="EC125" s="38">
        <f>IF(EB125="M",0,IF(EB125="I",2,IF(EB125="B",4,IF(EB125="E",5))))</f>
        <v>5</v>
      </c>
      <c r="ED125" s="38" t="s">
        <v>9</v>
      </c>
      <c r="EE125" s="38">
        <f>IF(ED125="M",0,IF(ED125="I",2,IF(ED125="B",4,IF(ED125="E",5))))</f>
        <v>4</v>
      </c>
      <c r="EF125" s="38" t="s">
        <v>8</v>
      </c>
      <c r="EG125" s="38">
        <f>IF(EF125="M",0,IF(EF125="I",2,IF(EF125="B",4,IF(EF125="E",5))))</f>
        <v>2</v>
      </c>
      <c r="EH125" s="38" t="s">
        <v>9</v>
      </c>
      <c r="EI125" s="38">
        <f>IF(EH125="M",0,IF(EH125="I",2,IF(EH125="B",4,IF(EH125="E",5))))</f>
        <v>4</v>
      </c>
      <c r="EJ125" s="38" t="s">
        <v>7</v>
      </c>
      <c r="EK125" s="38">
        <f>IF(EJ125="M",0,IF(EJ125="I",2,IF(EJ125="B",4,IF(EJ125="E",5))))</f>
        <v>0</v>
      </c>
      <c r="EL125" s="38" t="s">
        <v>7</v>
      </c>
      <c r="EM125" s="38">
        <f>IF(EL125="M",0,IF(EL125="I",2,IF(EL125="B",4,IF(EL125="E",5))))</f>
        <v>0</v>
      </c>
      <c r="EN125" s="38" t="s">
        <v>7</v>
      </c>
      <c r="EO125" s="38">
        <f>IF(EN125="M",0,IF(EN125="I",2,IF(EN125="B",4,IF(EN125="E",5))))</f>
        <v>0</v>
      </c>
      <c r="EP125" s="38" t="s">
        <v>8</v>
      </c>
      <c r="EQ125" s="38">
        <f>IF(EP125="M",0,IF(EP125="I",2,IF(EP125="B",4,IF(EP125="E",5))))</f>
        <v>2</v>
      </c>
      <c r="ER125" s="98">
        <f>+SUM(F125:EQ125)</f>
        <v>231</v>
      </c>
      <c r="ES125" s="52">
        <f>+ER125/$EV$1</f>
        <v>0.6507042253521127</v>
      </c>
      <c r="ET125" s="38" t="str">
        <f>IF(ES125&gt;60%,"Autonome","Non Autonome")</f>
        <v>Autonome</v>
      </c>
      <c r="EU125" s="5"/>
    </row>
    <row r="126" spans="1:151" ht="15.75" thickBot="1" x14ac:dyDescent="0.3">
      <c r="A126" s="35" t="s">
        <v>30</v>
      </c>
      <c r="B126" s="35" t="s">
        <v>108</v>
      </c>
      <c r="C126" s="35" t="s">
        <v>246</v>
      </c>
      <c r="D126" s="96">
        <v>43314</v>
      </c>
      <c r="E126" s="35" t="s">
        <v>33</v>
      </c>
      <c r="F126" s="38" t="s">
        <v>8</v>
      </c>
      <c r="G126" s="38">
        <f>IF(F126="M",0,IF(F126="I",2,IF(F126="B",4,IF(F126="E",5))))</f>
        <v>2</v>
      </c>
      <c r="H126" s="38" t="s">
        <v>7</v>
      </c>
      <c r="I126" s="38">
        <f>IF(H126="M",0,IF(H126="I",2,IF(H126="B",4,IF(H126="E",5))))</f>
        <v>0</v>
      </c>
      <c r="J126" s="38" t="s">
        <v>8</v>
      </c>
      <c r="K126" s="38">
        <f>IF(J126="M",0,IF(J126="I",2,IF(J126="B",4,IF(J126="E",5))))</f>
        <v>2</v>
      </c>
      <c r="L126" s="38" t="s">
        <v>9</v>
      </c>
      <c r="M126" s="38">
        <f>IF(L126="M",0,IF(L126="I",2,IF(L126="B",4,IF(L126="E",5))))</f>
        <v>4</v>
      </c>
      <c r="N126" s="38" t="s">
        <v>9</v>
      </c>
      <c r="O126" s="38">
        <f>IF(N126="M",0,IF(N126="I",2,IF(N126="B",4,IF(N126="E",5))))</f>
        <v>4</v>
      </c>
      <c r="P126" s="38" t="s">
        <v>8</v>
      </c>
      <c r="Q126" s="38">
        <f>IF(P126="M",0,IF(P126="I",2,IF(P126="B",4,IF(P126="E",5))))</f>
        <v>2</v>
      </c>
      <c r="R126" s="38" t="s">
        <v>8</v>
      </c>
      <c r="S126" s="38">
        <f>IF(R126="M",0,IF(R126="I",2,IF(R126="B",4,IF(R126="E",5))))</f>
        <v>2</v>
      </c>
      <c r="T126" s="38" t="s">
        <v>9</v>
      </c>
      <c r="U126" s="38">
        <f>IF(T126="M",0,IF(T126="I",2,IF(T126="B",4,IF(T126="E",5))))</f>
        <v>4</v>
      </c>
      <c r="V126" s="38" t="s">
        <v>9</v>
      </c>
      <c r="W126" s="38">
        <f>IF(V126="M",0,IF(V126="I",2,IF(V126="B",4,IF(V126="E",5))))</f>
        <v>4</v>
      </c>
      <c r="X126" s="38" t="s">
        <v>8</v>
      </c>
      <c r="Y126" s="38">
        <f>IF(X126="M",0,IF(X126="I",2,IF(X126="B",4,IF(X126="E",5))))</f>
        <v>2</v>
      </c>
      <c r="Z126" s="38" t="s">
        <v>8</v>
      </c>
      <c r="AA126" s="38">
        <f>IF(Z126="M",0,IF(Z126="I",2,IF(Z126="B",4,IF(Z126="E",5))))</f>
        <v>2</v>
      </c>
      <c r="AB126" s="38" t="s">
        <v>7</v>
      </c>
      <c r="AC126" s="38">
        <f>IF(AB126="M",0,IF(AB126="I",2,IF(AB126="B",4,IF(AB126="E",5))))</f>
        <v>0</v>
      </c>
      <c r="AD126" s="38" t="s">
        <v>9</v>
      </c>
      <c r="AE126" s="38">
        <f>IF(AD126="M",0,IF(AD126="I",2,IF(AD126="B",4,IF(AD126="E",5))))</f>
        <v>4</v>
      </c>
      <c r="AF126" s="38" t="s">
        <v>8</v>
      </c>
      <c r="AG126" s="38">
        <f>IF(AF126="M",0,IF(AF126="I",2,IF(AF126="B",4,IF(AF126="E",5))))</f>
        <v>2</v>
      </c>
      <c r="AH126" s="38" t="s">
        <v>9</v>
      </c>
      <c r="AI126" s="38">
        <f>IF(AH126="M",0,IF(AH126="I",2,IF(AH126="B",4,IF(AH126="E",5))))</f>
        <v>4</v>
      </c>
      <c r="AJ126" s="38" t="s">
        <v>9</v>
      </c>
      <c r="AK126" s="38">
        <f>IF(AJ126="M",0,IF(AJ126="I",2,IF(AJ126="B",4,IF(AJ126="E",5))))</f>
        <v>4</v>
      </c>
      <c r="AL126" s="38" t="s">
        <v>7</v>
      </c>
      <c r="AM126" s="38">
        <f>IF(AL126="M",0,IF(AL126="I",2,IF(AL126="B",4,IF(AL126="E",5))))</f>
        <v>0</v>
      </c>
      <c r="AN126" s="38" t="s">
        <v>8</v>
      </c>
      <c r="AO126" s="38">
        <f>IF(AN126="M",0,IF(AN126="I",2,IF(AN126="B",4,IF(AN126="E",5))))</f>
        <v>2</v>
      </c>
      <c r="AP126" s="38" t="s">
        <v>8</v>
      </c>
      <c r="AQ126" s="38">
        <f>IF(AP126="M",0,IF(AP126="I",2,IF(AP126="B",4,IF(AP126="E",5))))</f>
        <v>2</v>
      </c>
      <c r="AR126" s="38" t="s">
        <v>8</v>
      </c>
      <c r="AS126" s="38">
        <f>IF(AR126="M",0,IF(AR126="I",2,IF(AR126="B",4,IF(AR126="E",5))))</f>
        <v>2</v>
      </c>
      <c r="AT126" s="38" t="s">
        <v>8</v>
      </c>
      <c r="AU126" s="38">
        <f>IF(AT126="M",0,IF(AT126="I",2,IF(AT126="B",4,IF(AT126="E",5))))</f>
        <v>2</v>
      </c>
      <c r="AV126" s="38" t="s">
        <v>9</v>
      </c>
      <c r="AW126" s="38">
        <f>IF(AV126="M",0,IF(AV126="I",2,IF(AV126="B",4,IF(AV126="E",5))))</f>
        <v>4</v>
      </c>
      <c r="AX126" s="38" t="s">
        <v>8</v>
      </c>
      <c r="AY126" s="38">
        <f>IF(AX126="M",0,IF(AX126="I",2,IF(AX126="B",4,IF(AX126="E",5))))</f>
        <v>2</v>
      </c>
      <c r="AZ126" s="38" t="s">
        <v>7</v>
      </c>
      <c r="BA126" s="38">
        <f>IF(AZ126="M",0,IF(AZ126="I",2,IF(AZ126="B",4,IF(AZ126="E",5))))</f>
        <v>0</v>
      </c>
      <c r="BB126" s="38" t="s">
        <v>9</v>
      </c>
      <c r="BC126" s="38">
        <f>IF(BB126="M",0,IF(BB126="I",2,IF(BB126="B",4,IF(BB126="E",5))))</f>
        <v>4</v>
      </c>
      <c r="BD126" s="38" t="s">
        <v>9</v>
      </c>
      <c r="BE126" s="38">
        <f>IF(BD126="M",0,IF(BD126="I",2,IF(BD126="B",4,IF(BD126="E",5))))</f>
        <v>4</v>
      </c>
      <c r="BF126" s="38" t="s">
        <v>8</v>
      </c>
      <c r="BG126" s="38">
        <f>IF(BF126="M",0,IF(BF126="I",2,IF(BF126="B",4,IF(BF126="E",5))))</f>
        <v>2</v>
      </c>
      <c r="BH126" s="38" t="s">
        <v>8</v>
      </c>
      <c r="BI126" s="38">
        <f>IF(BH126="M",0,IF(BH126="I",2,IF(BH126="B",4,IF(BH126="E",5))))</f>
        <v>2</v>
      </c>
      <c r="BJ126" s="38" t="s">
        <v>9</v>
      </c>
      <c r="BK126" s="38">
        <f>IF(BJ126="M",0,IF(BJ126="I",2,IF(BJ126="B",4,IF(BJ126="E",5))))</f>
        <v>4</v>
      </c>
      <c r="BL126" s="38" t="s">
        <v>9</v>
      </c>
      <c r="BM126" s="38">
        <f>IF(BL126="M",0,IF(BL126="I",2,IF(BL126="B",4,IF(BL126="E",5))))</f>
        <v>4</v>
      </c>
      <c r="BN126" s="38" t="s">
        <v>9</v>
      </c>
      <c r="BO126" s="38">
        <f>IF(BN126="M",0,IF(BN126="I",2,IF(BN126="B",4,IF(BN126="E",5))))</f>
        <v>4</v>
      </c>
      <c r="BP126" s="38" t="s">
        <v>7</v>
      </c>
      <c r="BQ126" s="38">
        <f>IF(BP126="M",0,IF(BP126="I",2,IF(BP126="B",4,IF(BP126="E",5))))</f>
        <v>0</v>
      </c>
      <c r="BR126" s="38" t="s">
        <v>7</v>
      </c>
      <c r="BS126" s="38">
        <f>IF(BR126="M",0,IF(BR126="I",2,IF(BR126="B",4,IF(BR126="E",5))))</f>
        <v>0</v>
      </c>
      <c r="BT126" s="38" t="s">
        <v>7</v>
      </c>
      <c r="BU126" s="38">
        <f>IF(BT126="M",0,IF(BT126="I",2,IF(BT126="B",4,IF(BT126="E",5))))</f>
        <v>0</v>
      </c>
      <c r="BV126" s="38" t="s">
        <v>8</v>
      </c>
      <c r="BW126" s="38">
        <f>IF(BV126="M",0,IF(BV126="I",2,IF(BV126="B",4,IF(BV126="E",5))))</f>
        <v>2</v>
      </c>
      <c r="BX126" s="38" t="s">
        <v>8</v>
      </c>
      <c r="BY126" s="38">
        <f>IF(BX126="M",0,IF(BX126="I",2,IF(BX126="B",4,IF(BX126="E",5))))</f>
        <v>2</v>
      </c>
      <c r="BZ126" s="38" t="s">
        <v>9</v>
      </c>
      <c r="CA126" s="38">
        <f>IF(BZ126="M",0,IF(BZ126="I",2,IF(BZ126="B",4,IF(BZ126="E",5))))</f>
        <v>4</v>
      </c>
      <c r="CB126" s="38" t="s">
        <v>9</v>
      </c>
      <c r="CC126" s="38">
        <f>IF(CB126="M",0,IF(CB126="I",2,IF(CB126="B",4,IF(CB126="E",5))))</f>
        <v>4</v>
      </c>
      <c r="CD126" s="38" t="s">
        <v>9</v>
      </c>
      <c r="CE126" s="38">
        <f>IF(CD126="M",0,IF(CD126="I",2,IF(CD126="B",4,IF(CD126="E",5))))</f>
        <v>4</v>
      </c>
      <c r="CF126" s="38" t="s">
        <v>9</v>
      </c>
      <c r="CG126" s="38">
        <f>IF(CF126="M",0,IF(CF126="I",2,IF(CF126="B",4,IF(CF126="E",5))))</f>
        <v>4</v>
      </c>
      <c r="CH126" s="38" t="s">
        <v>9</v>
      </c>
      <c r="CI126" s="38">
        <f>IF(CH126="M",0,IF(CH126="I",2,IF(CH126="B",4,IF(CH126="E",5))))</f>
        <v>4</v>
      </c>
      <c r="CJ126" s="38" t="s">
        <v>7</v>
      </c>
      <c r="CK126" s="38">
        <f>IF(CJ126="M",0,IF(CJ126="I",2,IF(CJ126="B",4,IF(CJ126="E",5))))</f>
        <v>0</v>
      </c>
      <c r="CL126" s="38" t="s">
        <v>9</v>
      </c>
      <c r="CM126" s="38">
        <f>IF(CL126="M",0,IF(CL126="I",2,IF(CL126="B",4,IF(CL126="E",5))))</f>
        <v>4</v>
      </c>
      <c r="CN126" s="38" t="s">
        <v>9</v>
      </c>
      <c r="CO126" s="38">
        <f>IF(CN126="M",0,IF(CN126="I",2,IF(CN126="B",4,IF(CN126="E",5))))</f>
        <v>4</v>
      </c>
      <c r="CP126" s="38" t="s">
        <v>9</v>
      </c>
      <c r="CQ126" s="38">
        <f>IF(CP126="M",0,IF(CP126="I",2,IF(CP126="B",4,IF(CP126="E",5))))</f>
        <v>4</v>
      </c>
      <c r="CR126" s="38" t="s">
        <v>9</v>
      </c>
      <c r="CS126" s="38">
        <f>IF(CR126="M",0,IF(CR126="I",2,IF(CR126="B",4,IF(CR126="E",5))))</f>
        <v>4</v>
      </c>
      <c r="CT126" s="38" t="s">
        <v>8</v>
      </c>
      <c r="CU126" s="38">
        <f>IF(CT126="M",0,IF(CT126="I",2,IF(CT126="B",4,IF(CT126="E",5))))</f>
        <v>2</v>
      </c>
      <c r="CV126" s="38" t="s">
        <v>9</v>
      </c>
      <c r="CW126" s="38">
        <f>IF(CV126="M",0,IF(CV126="I",2,IF(CV126="B",4,IF(CV126="E",5))))</f>
        <v>4</v>
      </c>
      <c r="CX126" s="38" t="s">
        <v>9</v>
      </c>
      <c r="CY126" s="38">
        <f>IF(CX126="M",0,IF(CX126="I",2,IF(CX126="B",4,IF(CX126="E",5))))</f>
        <v>4</v>
      </c>
      <c r="CZ126" s="38" t="s">
        <v>8</v>
      </c>
      <c r="DA126" s="38">
        <f>IF(CZ126="M",0,IF(CZ126="I",2,IF(CZ126="B",4,IF(CZ126="E",5))))</f>
        <v>2</v>
      </c>
      <c r="DB126" s="38" t="s">
        <v>8</v>
      </c>
      <c r="DC126" s="38">
        <f>IF(DB126="M",0,IF(DB126="I",2,IF(DB126="B",4,IF(DB126="E",5))))</f>
        <v>2</v>
      </c>
      <c r="DD126" s="38" t="s">
        <v>7</v>
      </c>
      <c r="DE126" s="38">
        <f>IF(DD126="M",0,IF(DD126="I",2,IF(DD126="B",4,IF(DD126="E",5))))</f>
        <v>0</v>
      </c>
      <c r="DF126" s="38" t="s">
        <v>9</v>
      </c>
      <c r="DG126" s="38">
        <f>IF(DF126="M",0,IF(DF126="I",2,IF(DF126="B",4,IF(DF126="E",5))))</f>
        <v>4</v>
      </c>
      <c r="DH126" s="38" t="s">
        <v>8</v>
      </c>
      <c r="DI126" s="38">
        <f>IF(DH126="M",0,IF(DH126="I",2,IF(DH126="B",4,IF(DH126="E",5))))</f>
        <v>2</v>
      </c>
      <c r="DJ126" s="38" t="s">
        <v>8</v>
      </c>
      <c r="DK126" s="38">
        <f>IF(DJ126="M",0,IF(DJ126="I",2,IF(DJ126="B",4,IF(DJ126="E",5))))</f>
        <v>2</v>
      </c>
      <c r="DL126" s="38" t="s">
        <v>9</v>
      </c>
      <c r="DM126" s="38">
        <f>IF(DL126="M",0,IF(DL126="I",2,IF(DL126="B",4,IF(DL126="E",5))))</f>
        <v>4</v>
      </c>
      <c r="DN126" s="38" t="s">
        <v>9</v>
      </c>
      <c r="DO126" s="38">
        <f>IF(DN126="M",0,IF(DN126="I",2,IF(DN126="B",4,IF(DN126="E",5))))</f>
        <v>4</v>
      </c>
      <c r="DP126" s="38" t="s">
        <v>7</v>
      </c>
      <c r="DQ126" s="38">
        <f>IF(DP126="M",0,IF(DP126="I",2,IF(DP126="B",4,IF(DP126="E",5))))</f>
        <v>0</v>
      </c>
      <c r="DR126" s="38" t="s">
        <v>7</v>
      </c>
      <c r="DS126" s="38">
        <f>IF(DR126="M",0,IF(DR126="I",2,IF(DR126="B",4,IF(DR126="E",5))))</f>
        <v>0</v>
      </c>
      <c r="DT126" s="38" t="s">
        <v>9</v>
      </c>
      <c r="DU126" s="38">
        <f>IF(DT126="M",0,IF(DT126="I",2,IF(DT126="B",4,IF(DT126="E",5))))</f>
        <v>4</v>
      </c>
      <c r="DV126" s="38" t="s">
        <v>7</v>
      </c>
      <c r="DW126" s="38">
        <f>IF(DV126="M",0,IF(DV126="I",2,IF(DV126="B",4,IF(DV126="E",5))))</f>
        <v>0</v>
      </c>
      <c r="DX126" s="38" t="s">
        <v>7</v>
      </c>
      <c r="DY126" s="38">
        <f>IF(DX126="M",0,IF(DX126="I",2,IF(DX126="B",4,IF(DX126="E",5))))</f>
        <v>0</v>
      </c>
      <c r="DZ126" s="38" t="s">
        <v>9</v>
      </c>
      <c r="EA126" s="38">
        <f>IF(DZ126="M",0,IF(DZ126="I",2,IF(DZ126="B",4,IF(DZ126="E",5))))</f>
        <v>4</v>
      </c>
      <c r="EB126" s="38" t="s">
        <v>10</v>
      </c>
      <c r="EC126" s="38">
        <f>IF(EB126="M",0,IF(EB126="I",2,IF(EB126="B",4,IF(EB126="E",5))))</f>
        <v>5</v>
      </c>
      <c r="ED126" s="38" t="s">
        <v>9</v>
      </c>
      <c r="EE126" s="38">
        <f>IF(ED126="M",0,IF(ED126="I",2,IF(ED126="B",4,IF(ED126="E",5))))</f>
        <v>4</v>
      </c>
      <c r="EF126" s="38" t="s">
        <v>9</v>
      </c>
      <c r="EG126" s="38">
        <f>IF(EF126="M",0,IF(EF126="I",2,IF(EF126="B",4,IF(EF126="E",5))))</f>
        <v>4</v>
      </c>
      <c r="EH126" s="38" t="s">
        <v>9</v>
      </c>
      <c r="EI126" s="38">
        <f>IF(EH126="M",0,IF(EH126="I",2,IF(EH126="B",4,IF(EH126="E",5))))</f>
        <v>4</v>
      </c>
      <c r="EJ126" s="38" t="s">
        <v>7</v>
      </c>
      <c r="EK126" s="38">
        <f>IF(EJ126="M",0,IF(EJ126="I",2,IF(EJ126="B",4,IF(EJ126="E",5))))</f>
        <v>0</v>
      </c>
      <c r="EL126" s="38" t="s">
        <v>7</v>
      </c>
      <c r="EM126" s="38">
        <f>IF(EL126="M",0,IF(EL126="I",2,IF(EL126="B",4,IF(EL126="E",5))))</f>
        <v>0</v>
      </c>
      <c r="EN126" s="38" t="s">
        <v>7</v>
      </c>
      <c r="EO126" s="38">
        <f>IF(EN126="M",0,IF(EN126="I",2,IF(EN126="B",4,IF(EN126="E",5))))</f>
        <v>0</v>
      </c>
      <c r="EP126" s="38" t="s">
        <v>7</v>
      </c>
      <c r="EQ126" s="38">
        <f>IF(EP126="M",0,IF(EP126="I",2,IF(EP126="B",4,IF(EP126="E",5))))</f>
        <v>0</v>
      </c>
      <c r="ER126" s="98">
        <f>+SUM(F126:EQ126)</f>
        <v>175</v>
      </c>
      <c r="ES126" s="52">
        <f>+ER126/$EV$1</f>
        <v>0.49295774647887325</v>
      </c>
      <c r="ET126" s="38" t="str">
        <f>IF(ES126&gt;60%,"Autonome","Non Autonome")</f>
        <v>Non Autonome</v>
      </c>
      <c r="EU126" s="5"/>
    </row>
    <row r="127" spans="1:151" ht="15.75" thickBot="1" x14ac:dyDescent="0.3">
      <c r="A127" s="35" t="s">
        <v>30</v>
      </c>
      <c r="B127" s="35" t="s">
        <v>46</v>
      </c>
      <c r="C127" s="35" t="s">
        <v>246</v>
      </c>
      <c r="D127" s="96">
        <v>43314</v>
      </c>
      <c r="E127" s="35" t="s">
        <v>33</v>
      </c>
      <c r="F127" s="38" t="s">
        <v>9</v>
      </c>
      <c r="G127" s="38">
        <f>IF(F127="M",0,IF(F127="I",2,IF(F127="B",4,IF(F127="E",5))))</f>
        <v>4</v>
      </c>
      <c r="H127" s="38" t="s">
        <v>7</v>
      </c>
      <c r="I127" s="38">
        <f>IF(H127="M",0,IF(H127="I",2,IF(H127="B",4,IF(H127="E",5))))</f>
        <v>0</v>
      </c>
      <c r="J127" s="38" t="s">
        <v>8</v>
      </c>
      <c r="K127" s="38">
        <f>IF(J127="M",0,IF(J127="I",2,IF(J127="B",4,IF(J127="E",5))))</f>
        <v>2</v>
      </c>
      <c r="L127" s="38" t="s">
        <v>9</v>
      </c>
      <c r="M127" s="38">
        <f>IF(L127="M",0,IF(L127="I",2,IF(L127="B",4,IF(L127="E",5))))</f>
        <v>4</v>
      </c>
      <c r="N127" s="38" t="s">
        <v>9</v>
      </c>
      <c r="O127" s="38">
        <f>IF(N127="M",0,IF(N127="I",2,IF(N127="B",4,IF(N127="E",5))))</f>
        <v>4</v>
      </c>
      <c r="P127" s="38" t="s">
        <v>9</v>
      </c>
      <c r="Q127" s="38">
        <f>IF(P127="M",0,IF(P127="I",2,IF(P127="B",4,IF(P127="E",5))))</f>
        <v>4</v>
      </c>
      <c r="R127" s="38" t="s">
        <v>9</v>
      </c>
      <c r="S127" s="38">
        <f>IF(R127="M",0,IF(R127="I",2,IF(R127="B",4,IF(R127="E",5))))</f>
        <v>4</v>
      </c>
      <c r="T127" s="38" t="s">
        <v>9</v>
      </c>
      <c r="U127" s="38">
        <f>IF(T127="M",0,IF(T127="I",2,IF(T127="B",4,IF(T127="E",5))))</f>
        <v>4</v>
      </c>
      <c r="V127" s="38" t="s">
        <v>8</v>
      </c>
      <c r="W127" s="38">
        <f>IF(V127="M",0,IF(V127="I",2,IF(V127="B",4,IF(V127="E",5))))</f>
        <v>2</v>
      </c>
      <c r="X127" s="38" t="s">
        <v>9</v>
      </c>
      <c r="Y127" s="38">
        <f>IF(X127="M",0,IF(X127="I",2,IF(X127="B",4,IF(X127="E",5))))</f>
        <v>4</v>
      </c>
      <c r="Z127" s="38" t="s">
        <v>9</v>
      </c>
      <c r="AA127" s="38">
        <f>IF(Z127="M",0,IF(Z127="I",2,IF(Z127="B",4,IF(Z127="E",5))))</f>
        <v>4</v>
      </c>
      <c r="AB127" s="38" t="s">
        <v>7</v>
      </c>
      <c r="AC127" s="38">
        <f>IF(AB127="M",0,IF(AB127="I",2,IF(AB127="B",4,IF(AB127="E",5))))</f>
        <v>0</v>
      </c>
      <c r="AD127" s="38" t="s">
        <v>9</v>
      </c>
      <c r="AE127" s="38">
        <f>IF(AD127="M",0,IF(AD127="I",2,IF(AD127="B",4,IF(AD127="E",5))))</f>
        <v>4</v>
      </c>
      <c r="AF127" s="38" t="s">
        <v>9</v>
      </c>
      <c r="AG127" s="38">
        <f>IF(AF127="M",0,IF(AF127="I",2,IF(AF127="B",4,IF(AF127="E",5))))</f>
        <v>4</v>
      </c>
      <c r="AH127" s="38" t="s">
        <v>9</v>
      </c>
      <c r="AI127" s="38">
        <f>IF(AH127="M",0,IF(AH127="I",2,IF(AH127="B",4,IF(AH127="E",5))))</f>
        <v>4</v>
      </c>
      <c r="AJ127" s="38" t="s">
        <v>9</v>
      </c>
      <c r="AK127" s="38">
        <f>IF(AJ127="M",0,IF(AJ127="I",2,IF(AJ127="B",4,IF(AJ127="E",5))))</f>
        <v>4</v>
      </c>
      <c r="AL127" s="38" t="s">
        <v>7</v>
      </c>
      <c r="AM127" s="38">
        <f>IF(AL127="M",0,IF(AL127="I",2,IF(AL127="B",4,IF(AL127="E",5))))</f>
        <v>0</v>
      </c>
      <c r="AN127" s="38" t="s">
        <v>9</v>
      </c>
      <c r="AO127" s="38">
        <f>IF(AN127="M",0,IF(AN127="I",2,IF(AN127="B",4,IF(AN127="E",5))))</f>
        <v>4</v>
      </c>
      <c r="AP127" s="38" t="s">
        <v>9</v>
      </c>
      <c r="AQ127" s="38">
        <f>IF(AP127="M",0,IF(AP127="I",2,IF(AP127="B",4,IF(AP127="E",5))))</f>
        <v>4</v>
      </c>
      <c r="AR127" s="38" t="s">
        <v>9</v>
      </c>
      <c r="AS127" s="38">
        <f>IF(AR127="M",0,IF(AR127="I",2,IF(AR127="B",4,IF(AR127="E",5))))</f>
        <v>4</v>
      </c>
      <c r="AT127" s="38" t="s">
        <v>9</v>
      </c>
      <c r="AU127" s="38">
        <f>IF(AT127="M",0,IF(AT127="I",2,IF(AT127="B",4,IF(AT127="E",5))))</f>
        <v>4</v>
      </c>
      <c r="AV127" s="38" t="s">
        <v>9</v>
      </c>
      <c r="AW127" s="38">
        <f>IF(AV127="M",0,IF(AV127="I",2,IF(AV127="B",4,IF(AV127="E",5))))</f>
        <v>4</v>
      </c>
      <c r="AX127" s="38" t="s">
        <v>8</v>
      </c>
      <c r="AY127" s="38">
        <f>IF(AX127="M",0,IF(AX127="I",2,IF(AX127="B",4,IF(AX127="E",5))))</f>
        <v>2</v>
      </c>
      <c r="AZ127" s="38" t="s">
        <v>7</v>
      </c>
      <c r="BA127" s="38">
        <f>IF(AZ127="M",0,IF(AZ127="I",2,IF(AZ127="B",4,IF(AZ127="E",5))))</f>
        <v>0</v>
      </c>
      <c r="BB127" s="38" t="s">
        <v>9</v>
      </c>
      <c r="BC127" s="38">
        <f>IF(BB127="M",0,IF(BB127="I",2,IF(BB127="B",4,IF(BB127="E",5))))</f>
        <v>4</v>
      </c>
      <c r="BD127" s="38" t="s">
        <v>9</v>
      </c>
      <c r="BE127" s="38">
        <f>IF(BD127="M",0,IF(BD127="I",2,IF(BD127="B",4,IF(BD127="E",5))))</f>
        <v>4</v>
      </c>
      <c r="BF127" s="38" t="s">
        <v>8</v>
      </c>
      <c r="BG127" s="38">
        <f>IF(BF127="M",0,IF(BF127="I",2,IF(BF127="B",4,IF(BF127="E",5))))</f>
        <v>2</v>
      </c>
      <c r="BH127" s="38" t="s">
        <v>8</v>
      </c>
      <c r="BI127" s="38">
        <f>IF(BH127="M",0,IF(BH127="I",2,IF(BH127="B",4,IF(BH127="E",5))))</f>
        <v>2</v>
      </c>
      <c r="BJ127" s="38" t="s">
        <v>9</v>
      </c>
      <c r="BK127" s="38">
        <f>IF(BJ127="M",0,IF(BJ127="I",2,IF(BJ127="B",4,IF(BJ127="E",5))))</f>
        <v>4</v>
      </c>
      <c r="BL127" s="38" t="s">
        <v>9</v>
      </c>
      <c r="BM127" s="38">
        <f>IF(BL127="M",0,IF(BL127="I",2,IF(BL127="B",4,IF(BL127="E",5))))</f>
        <v>4</v>
      </c>
      <c r="BN127" s="38" t="s">
        <v>9</v>
      </c>
      <c r="BO127" s="38">
        <f>IF(BN127="M",0,IF(BN127="I",2,IF(BN127="B",4,IF(BN127="E",5))))</f>
        <v>4</v>
      </c>
      <c r="BP127" s="38" t="s">
        <v>9</v>
      </c>
      <c r="BQ127" s="38">
        <f>IF(BP127="M",0,IF(BP127="I",2,IF(BP127="B",4,IF(BP127="E",5))))</f>
        <v>4</v>
      </c>
      <c r="BR127" s="38" t="s">
        <v>9</v>
      </c>
      <c r="BS127" s="38">
        <f>IF(BR127="M",0,IF(BR127="I",2,IF(BR127="B",4,IF(BR127="E",5))))</f>
        <v>4</v>
      </c>
      <c r="BT127" s="38" t="s">
        <v>9</v>
      </c>
      <c r="BU127" s="38">
        <f>IF(BT127="M",0,IF(BT127="I",2,IF(BT127="B",4,IF(BT127="E",5))))</f>
        <v>4</v>
      </c>
      <c r="BV127" s="38" t="s">
        <v>9</v>
      </c>
      <c r="BW127" s="38">
        <f>IF(BV127="M",0,IF(BV127="I",2,IF(BV127="B",4,IF(BV127="E",5))))</f>
        <v>4</v>
      </c>
      <c r="BX127" s="38" t="s">
        <v>9</v>
      </c>
      <c r="BY127" s="38">
        <f>IF(BX127="M",0,IF(BX127="I",2,IF(BX127="B",4,IF(BX127="E",5))))</f>
        <v>4</v>
      </c>
      <c r="BZ127" s="38" t="s">
        <v>9</v>
      </c>
      <c r="CA127" s="38">
        <f>IF(BZ127="M",0,IF(BZ127="I",2,IF(BZ127="B",4,IF(BZ127="E",5))))</f>
        <v>4</v>
      </c>
      <c r="CB127" s="38" t="s">
        <v>9</v>
      </c>
      <c r="CC127" s="38">
        <f>IF(CB127="M",0,IF(CB127="I",2,IF(CB127="B",4,IF(CB127="E",5))))</f>
        <v>4</v>
      </c>
      <c r="CD127" s="38" t="s">
        <v>9</v>
      </c>
      <c r="CE127" s="38">
        <f>IF(CD127="M",0,IF(CD127="I",2,IF(CD127="B",4,IF(CD127="E",5))))</f>
        <v>4</v>
      </c>
      <c r="CF127" s="38" t="s">
        <v>9</v>
      </c>
      <c r="CG127" s="38">
        <f>IF(CF127="M",0,IF(CF127="I",2,IF(CF127="B",4,IF(CF127="E",5))))</f>
        <v>4</v>
      </c>
      <c r="CH127" s="38" t="s">
        <v>9</v>
      </c>
      <c r="CI127" s="38">
        <f>IF(CH127="M",0,IF(CH127="I",2,IF(CH127="B",4,IF(CH127="E",5))))</f>
        <v>4</v>
      </c>
      <c r="CJ127" s="38" t="s">
        <v>7</v>
      </c>
      <c r="CK127" s="38">
        <f>IF(CJ127="M",0,IF(CJ127="I",2,IF(CJ127="B",4,IF(CJ127="E",5))))</f>
        <v>0</v>
      </c>
      <c r="CL127" s="38" t="s">
        <v>9</v>
      </c>
      <c r="CM127" s="38">
        <f>IF(CL127="M",0,IF(CL127="I",2,IF(CL127="B",4,IF(CL127="E",5))))</f>
        <v>4</v>
      </c>
      <c r="CN127" s="38" t="s">
        <v>9</v>
      </c>
      <c r="CO127" s="38">
        <f>IF(CN127="M",0,IF(CN127="I",2,IF(CN127="B",4,IF(CN127="E",5))))</f>
        <v>4</v>
      </c>
      <c r="CP127" s="38" t="s">
        <v>9</v>
      </c>
      <c r="CQ127" s="38">
        <f>IF(CP127="M",0,IF(CP127="I",2,IF(CP127="B",4,IF(CP127="E",5))))</f>
        <v>4</v>
      </c>
      <c r="CR127" s="38" t="s">
        <v>9</v>
      </c>
      <c r="CS127" s="38">
        <f>IF(CR127="M",0,IF(CR127="I",2,IF(CR127="B",4,IF(CR127="E",5))))</f>
        <v>4</v>
      </c>
      <c r="CT127" s="38" t="s">
        <v>9</v>
      </c>
      <c r="CU127" s="38">
        <f>IF(CT127="M",0,IF(CT127="I",2,IF(CT127="B",4,IF(CT127="E",5))))</f>
        <v>4</v>
      </c>
      <c r="CV127" s="38" t="s">
        <v>9</v>
      </c>
      <c r="CW127" s="38">
        <f>IF(CV127="M",0,IF(CV127="I",2,IF(CV127="B",4,IF(CV127="E",5))))</f>
        <v>4</v>
      </c>
      <c r="CX127" s="38" t="s">
        <v>9</v>
      </c>
      <c r="CY127" s="38">
        <f>IF(CX127="M",0,IF(CX127="I",2,IF(CX127="B",4,IF(CX127="E",5))))</f>
        <v>4</v>
      </c>
      <c r="CZ127" s="38" t="s">
        <v>9</v>
      </c>
      <c r="DA127" s="38">
        <f>IF(CZ127="M",0,IF(CZ127="I",2,IF(CZ127="B",4,IF(CZ127="E",5))))</f>
        <v>4</v>
      </c>
      <c r="DB127" s="38" t="s">
        <v>9</v>
      </c>
      <c r="DC127" s="38">
        <f>IF(DB127="M",0,IF(DB127="I",2,IF(DB127="B",4,IF(DB127="E",5))))</f>
        <v>4</v>
      </c>
      <c r="DD127" s="38" t="s">
        <v>9</v>
      </c>
      <c r="DE127" s="38">
        <f>IF(DD127="M",0,IF(DD127="I",2,IF(DD127="B",4,IF(DD127="E",5))))</f>
        <v>4</v>
      </c>
      <c r="DF127" s="38" t="s">
        <v>8</v>
      </c>
      <c r="DG127" s="38">
        <f>IF(DF127="M",0,IF(DF127="I",2,IF(DF127="B",4,IF(DF127="E",5))))</f>
        <v>2</v>
      </c>
      <c r="DH127" s="38" t="s">
        <v>8</v>
      </c>
      <c r="DI127" s="38">
        <f>IF(DH127="M",0,IF(DH127="I",2,IF(DH127="B",4,IF(DH127="E",5))))</f>
        <v>2</v>
      </c>
      <c r="DJ127" s="38" t="s">
        <v>9</v>
      </c>
      <c r="DK127" s="38">
        <f>IF(DJ127="M",0,IF(DJ127="I",2,IF(DJ127="B",4,IF(DJ127="E",5))))</f>
        <v>4</v>
      </c>
      <c r="DL127" s="38" t="s">
        <v>9</v>
      </c>
      <c r="DM127" s="38">
        <f>IF(DL127="M",0,IF(DL127="I",2,IF(DL127="B",4,IF(DL127="E",5))))</f>
        <v>4</v>
      </c>
      <c r="DN127" s="38" t="s">
        <v>9</v>
      </c>
      <c r="DO127" s="38">
        <f>IF(DN127="M",0,IF(DN127="I",2,IF(DN127="B",4,IF(DN127="E",5))))</f>
        <v>4</v>
      </c>
      <c r="DP127" s="38" t="s">
        <v>7</v>
      </c>
      <c r="DQ127" s="38">
        <f>IF(DP127="M",0,IF(DP127="I",2,IF(DP127="B",4,IF(DP127="E",5))))</f>
        <v>0</v>
      </c>
      <c r="DR127" s="38" t="s">
        <v>8</v>
      </c>
      <c r="DS127" s="38">
        <f>IF(DR127="M",0,IF(DR127="I",2,IF(DR127="B",4,IF(DR127="E",5))))</f>
        <v>2</v>
      </c>
      <c r="DT127" s="38" t="s">
        <v>10</v>
      </c>
      <c r="DU127" s="38">
        <f>IF(DT127="M",0,IF(DT127="I",2,IF(DT127="B",4,IF(DT127="E",5))))</f>
        <v>5</v>
      </c>
      <c r="DV127" s="38" t="s">
        <v>7</v>
      </c>
      <c r="DW127" s="38">
        <f>IF(DV127="M",0,IF(DV127="I",2,IF(DV127="B",4,IF(DV127="E",5))))</f>
        <v>0</v>
      </c>
      <c r="DX127" s="38" t="s">
        <v>7</v>
      </c>
      <c r="DY127" s="38">
        <f>IF(DX127="M",0,IF(DX127="I",2,IF(DX127="B",4,IF(DX127="E",5))))</f>
        <v>0</v>
      </c>
      <c r="DZ127" s="38" t="s">
        <v>9</v>
      </c>
      <c r="EA127" s="38">
        <f>IF(DZ127="M",0,IF(DZ127="I",2,IF(DZ127="B",4,IF(DZ127="E",5))))</f>
        <v>4</v>
      </c>
      <c r="EB127" s="38" t="s">
        <v>7</v>
      </c>
      <c r="EC127" s="38">
        <f>IF(EB127="M",0,IF(EB127="I",2,IF(EB127="B",4,IF(EB127="E",5))))</f>
        <v>0</v>
      </c>
      <c r="ED127" s="38" t="s">
        <v>9</v>
      </c>
      <c r="EE127" s="38">
        <f>IF(ED127="M",0,IF(ED127="I",2,IF(ED127="B",4,IF(ED127="E",5))))</f>
        <v>4</v>
      </c>
      <c r="EF127" s="38" t="s">
        <v>9</v>
      </c>
      <c r="EG127" s="38">
        <f>IF(EF127="M",0,IF(EF127="I",2,IF(EF127="B",4,IF(EF127="E",5))))</f>
        <v>4</v>
      </c>
      <c r="EH127" s="38" t="s">
        <v>9</v>
      </c>
      <c r="EI127" s="38">
        <f>IF(EH127="M",0,IF(EH127="I",2,IF(EH127="B",4,IF(EH127="E",5))))</f>
        <v>4</v>
      </c>
      <c r="EJ127" s="38" t="s">
        <v>7</v>
      </c>
      <c r="EK127" s="38">
        <f>IF(EJ127="M",0,IF(EJ127="I",2,IF(EJ127="B",4,IF(EJ127="E",5))))</f>
        <v>0</v>
      </c>
      <c r="EL127" s="38" t="s">
        <v>7</v>
      </c>
      <c r="EM127" s="38">
        <f>IF(EL127="M",0,IF(EL127="I",2,IF(EL127="B",4,IF(EL127="E",5))))</f>
        <v>0</v>
      </c>
      <c r="EN127" s="38" t="s">
        <v>7</v>
      </c>
      <c r="EO127" s="38">
        <f>IF(EN127="M",0,IF(EN127="I",2,IF(EN127="B",4,IF(EN127="E",5))))</f>
        <v>0</v>
      </c>
      <c r="EP127" s="38" t="s">
        <v>7</v>
      </c>
      <c r="EQ127" s="38">
        <f>IF(EP127="M",0,IF(EP127="I",2,IF(EP127="B",4,IF(EP127="E",5))))</f>
        <v>0</v>
      </c>
      <c r="ER127" s="98">
        <f>+SUM(F127:EQ127)</f>
        <v>217</v>
      </c>
      <c r="ES127" s="52">
        <f>+ER127/$EV$1</f>
        <v>0.61126760563380278</v>
      </c>
      <c r="ET127" s="38" t="str">
        <f>IF(ES127&gt;60%,"Autonome","Non Autonome")</f>
        <v>Autonome</v>
      </c>
      <c r="EU127" s="5"/>
    </row>
    <row r="128" spans="1:151" ht="15.75" thickBot="1" x14ac:dyDescent="0.3">
      <c r="A128" s="35" t="s">
        <v>13</v>
      </c>
      <c r="B128" s="35" t="s">
        <v>249</v>
      </c>
      <c r="C128" s="35" t="s">
        <v>67</v>
      </c>
      <c r="D128" s="96">
        <v>43314</v>
      </c>
      <c r="E128" s="35" t="s">
        <v>91</v>
      </c>
      <c r="F128" s="38" t="s">
        <v>10</v>
      </c>
      <c r="G128" s="38">
        <f>IF(F128="M",0,IF(F128="I",2,IF(F128="B",4,IF(F128="E",5))))</f>
        <v>5</v>
      </c>
      <c r="H128" s="38" t="s">
        <v>10</v>
      </c>
      <c r="I128" s="38">
        <f>IF(H128="M",0,IF(H128="I",2,IF(H128="B",4,IF(H128="E",5))))</f>
        <v>5</v>
      </c>
      <c r="J128" s="38" t="s">
        <v>10</v>
      </c>
      <c r="K128" s="38">
        <f>IF(J128="M",0,IF(J128="I",2,IF(J128="B",4,IF(J128="E",5))))</f>
        <v>5</v>
      </c>
      <c r="L128" s="38" t="s">
        <v>9</v>
      </c>
      <c r="M128" s="38">
        <f>IF(L128="M",0,IF(L128="I",2,IF(L128="B",4,IF(L128="E",5))))</f>
        <v>4</v>
      </c>
      <c r="N128" s="38" t="s">
        <v>9</v>
      </c>
      <c r="O128" s="38">
        <f>IF(N128="M",0,IF(N128="I",2,IF(N128="B",4,IF(N128="E",5))))</f>
        <v>4</v>
      </c>
      <c r="P128" s="38" t="s">
        <v>9</v>
      </c>
      <c r="Q128" s="38">
        <f>IF(P128="M",0,IF(P128="I",2,IF(P128="B",4,IF(P128="E",5))))</f>
        <v>4</v>
      </c>
      <c r="R128" s="38" t="s">
        <v>9</v>
      </c>
      <c r="S128" s="38">
        <f>IF(R128="M",0,IF(R128="I",2,IF(R128="B",4,IF(R128="E",5))))</f>
        <v>4</v>
      </c>
      <c r="T128" s="38" t="s">
        <v>9</v>
      </c>
      <c r="U128" s="38">
        <f>IF(T128="M",0,IF(T128="I",2,IF(T128="B",4,IF(T128="E",5))))</f>
        <v>4</v>
      </c>
      <c r="V128" s="38" t="s">
        <v>10</v>
      </c>
      <c r="W128" s="38">
        <f>IF(V128="M",0,IF(V128="I",2,IF(V128="B",4,IF(V128="E",5))))</f>
        <v>5</v>
      </c>
      <c r="X128" s="38" t="s">
        <v>9</v>
      </c>
      <c r="Y128" s="38">
        <f>IF(X128="M",0,IF(X128="I",2,IF(X128="B",4,IF(X128="E",5))))</f>
        <v>4</v>
      </c>
      <c r="Z128" s="38" t="s">
        <v>9</v>
      </c>
      <c r="AA128" s="38">
        <f>IF(Z128="M",0,IF(Z128="I",2,IF(Z128="B",4,IF(Z128="E",5))))</f>
        <v>4</v>
      </c>
      <c r="AB128" s="38" t="s">
        <v>8</v>
      </c>
      <c r="AC128" s="38">
        <f>IF(AB128="M",0,IF(AB128="I",2,IF(AB128="B",4,IF(AB128="E",5))))</f>
        <v>2</v>
      </c>
      <c r="AD128" s="38" t="s">
        <v>8</v>
      </c>
      <c r="AE128" s="38">
        <f>IF(AD128="M",0,IF(AD128="I",2,IF(AD128="B",4,IF(AD128="E",5))))</f>
        <v>2</v>
      </c>
      <c r="AF128" s="38" t="s">
        <v>8</v>
      </c>
      <c r="AG128" s="38">
        <f>IF(AF128="M",0,IF(AF128="I",2,IF(AF128="B",4,IF(AF128="E",5))))</f>
        <v>2</v>
      </c>
      <c r="AH128" s="38" t="s">
        <v>9</v>
      </c>
      <c r="AI128" s="38">
        <f>IF(AH128="M",0,IF(AH128="I",2,IF(AH128="B",4,IF(AH128="E",5))))</f>
        <v>4</v>
      </c>
      <c r="AJ128" s="38" t="s">
        <v>9</v>
      </c>
      <c r="AK128" s="38">
        <f>IF(AJ128="M",0,IF(AJ128="I",2,IF(AJ128="B",4,IF(AJ128="E",5))))</f>
        <v>4</v>
      </c>
      <c r="AL128" s="38" t="s">
        <v>8</v>
      </c>
      <c r="AM128" s="38">
        <f>IF(AL128="M",0,IF(AL128="I",2,IF(AL128="B",4,IF(AL128="E",5))))</f>
        <v>2</v>
      </c>
      <c r="AN128" s="38" t="s">
        <v>9</v>
      </c>
      <c r="AO128" s="38">
        <f>IF(AN128="M",0,IF(AN128="I",2,IF(AN128="B",4,IF(AN128="E",5))))</f>
        <v>4</v>
      </c>
      <c r="AP128" s="38" t="s">
        <v>9</v>
      </c>
      <c r="AQ128" s="38">
        <f>IF(AP128="M",0,IF(AP128="I",2,IF(AP128="B",4,IF(AP128="E",5))))</f>
        <v>4</v>
      </c>
      <c r="AR128" s="38" t="s">
        <v>8</v>
      </c>
      <c r="AS128" s="38">
        <f>IF(AR128="M",0,IF(AR128="I",2,IF(AR128="B",4,IF(AR128="E",5))))</f>
        <v>2</v>
      </c>
      <c r="AT128" s="38" t="s">
        <v>8</v>
      </c>
      <c r="AU128" s="38">
        <f>IF(AT128="M",0,IF(AT128="I",2,IF(AT128="B",4,IF(AT128="E",5))))</f>
        <v>2</v>
      </c>
      <c r="AV128" s="38" t="s">
        <v>9</v>
      </c>
      <c r="AW128" s="38">
        <f>IF(AV128="M",0,IF(AV128="I",2,IF(AV128="B",4,IF(AV128="E",5))))</f>
        <v>4</v>
      </c>
      <c r="AX128" s="38" t="s">
        <v>9</v>
      </c>
      <c r="AY128" s="38">
        <f>IF(AX128="M",0,IF(AX128="I",2,IF(AX128="B",4,IF(AX128="E",5))))</f>
        <v>4</v>
      </c>
      <c r="AZ128" s="38" t="s">
        <v>9</v>
      </c>
      <c r="BA128" s="38">
        <f>IF(AZ128="M",0,IF(AZ128="I",2,IF(AZ128="B",4,IF(AZ128="E",5))))</f>
        <v>4</v>
      </c>
      <c r="BB128" s="38" t="s">
        <v>9</v>
      </c>
      <c r="BC128" s="38">
        <f>IF(BB128="M",0,IF(BB128="I",2,IF(BB128="B",4,IF(BB128="E",5))))</f>
        <v>4</v>
      </c>
      <c r="BD128" s="38" t="s">
        <v>9</v>
      </c>
      <c r="BE128" s="38">
        <f>IF(BD128="M",0,IF(BD128="I",2,IF(BD128="B",4,IF(BD128="E",5))))</f>
        <v>4</v>
      </c>
      <c r="BF128" s="38" t="s">
        <v>9</v>
      </c>
      <c r="BG128" s="38">
        <f>IF(BF128="M",0,IF(BF128="I",2,IF(BF128="B",4,IF(BF128="E",5))))</f>
        <v>4</v>
      </c>
      <c r="BH128" s="38" t="s">
        <v>9</v>
      </c>
      <c r="BI128" s="38">
        <f>IF(BH128="M",0,IF(BH128="I",2,IF(BH128="B",4,IF(BH128="E",5))))</f>
        <v>4</v>
      </c>
      <c r="BJ128" s="38" t="s">
        <v>8</v>
      </c>
      <c r="BK128" s="38">
        <f>IF(BJ128="M",0,IF(BJ128="I",2,IF(BJ128="B",4,IF(BJ128="E",5))))</f>
        <v>2</v>
      </c>
      <c r="BL128" s="38" t="s">
        <v>8</v>
      </c>
      <c r="BM128" s="38">
        <f>IF(BL128="M",0,IF(BL128="I",2,IF(BL128="B",4,IF(BL128="E",5))))</f>
        <v>2</v>
      </c>
      <c r="BN128" s="38" t="s">
        <v>8</v>
      </c>
      <c r="BO128" s="38">
        <f>IF(BN128="M",0,IF(BN128="I",2,IF(BN128="B",4,IF(BN128="E",5))))</f>
        <v>2</v>
      </c>
      <c r="BP128" s="38" t="s">
        <v>8</v>
      </c>
      <c r="BQ128" s="38">
        <f>IF(BP128="M",0,IF(BP128="I",2,IF(BP128="B",4,IF(BP128="E",5))))</f>
        <v>2</v>
      </c>
      <c r="BR128" s="38" t="s">
        <v>8</v>
      </c>
      <c r="BS128" s="38">
        <f>IF(BR128="M",0,IF(BR128="I",2,IF(BR128="B",4,IF(BR128="E",5))))</f>
        <v>2</v>
      </c>
      <c r="BT128" s="38" t="s">
        <v>8</v>
      </c>
      <c r="BU128" s="38">
        <f>IF(BT128="M",0,IF(BT128="I",2,IF(BT128="B",4,IF(BT128="E",5))))</f>
        <v>2</v>
      </c>
      <c r="BV128" s="38" t="s">
        <v>9</v>
      </c>
      <c r="BW128" s="38">
        <f>IF(BV128="M",0,IF(BV128="I",2,IF(BV128="B",4,IF(BV128="E",5))))</f>
        <v>4</v>
      </c>
      <c r="BX128" s="38" t="s">
        <v>9</v>
      </c>
      <c r="BY128" s="38">
        <f>IF(BX128="M",0,IF(BX128="I",2,IF(BX128="B",4,IF(BX128="E",5))))</f>
        <v>4</v>
      </c>
      <c r="BZ128" s="38" t="s">
        <v>9</v>
      </c>
      <c r="CA128" s="38">
        <f>IF(BZ128="M",0,IF(BZ128="I",2,IF(BZ128="B",4,IF(BZ128="E",5))))</f>
        <v>4</v>
      </c>
      <c r="CB128" s="38" t="s">
        <v>8</v>
      </c>
      <c r="CC128" s="38">
        <f>IF(CB128="M",0,IF(CB128="I",2,IF(CB128="B",4,IF(CB128="E",5))))</f>
        <v>2</v>
      </c>
      <c r="CD128" s="38" t="s">
        <v>9</v>
      </c>
      <c r="CE128" s="38">
        <f>IF(CD128="M",0,IF(CD128="I",2,IF(CD128="B",4,IF(CD128="E",5))))</f>
        <v>4</v>
      </c>
      <c r="CF128" s="38" t="s">
        <v>8</v>
      </c>
      <c r="CG128" s="38">
        <f>IF(CF128="M",0,IF(CF128="I",2,IF(CF128="B",4,IF(CF128="E",5))))</f>
        <v>2</v>
      </c>
      <c r="CH128" s="38" t="s">
        <v>9</v>
      </c>
      <c r="CI128" s="38">
        <f>IF(CH128="M",0,IF(CH128="I",2,IF(CH128="B",4,IF(CH128="E",5))))</f>
        <v>4</v>
      </c>
      <c r="CJ128" s="38" t="s">
        <v>8</v>
      </c>
      <c r="CK128" s="38">
        <f>IF(CJ128="M",0,IF(CJ128="I",2,IF(CJ128="B",4,IF(CJ128="E",5))))</f>
        <v>2</v>
      </c>
      <c r="CL128" s="38" t="s">
        <v>9</v>
      </c>
      <c r="CM128" s="38">
        <f>IF(CL128="M",0,IF(CL128="I",2,IF(CL128="B",4,IF(CL128="E",5))))</f>
        <v>4</v>
      </c>
      <c r="CN128" s="38" t="s">
        <v>9</v>
      </c>
      <c r="CO128" s="38">
        <f>IF(CN128="M",0,IF(CN128="I",2,IF(CN128="B",4,IF(CN128="E",5))))</f>
        <v>4</v>
      </c>
      <c r="CP128" s="38" t="s">
        <v>9</v>
      </c>
      <c r="CQ128" s="38">
        <f>IF(CP128="M",0,IF(CP128="I",2,IF(CP128="B",4,IF(CP128="E",5))))</f>
        <v>4</v>
      </c>
      <c r="CR128" s="38" t="s">
        <v>9</v>
      </c>
      <c r="CS128" s="38">
        <f>IF(CR128="M",0,IF(CR128="I",2,IF(CR128="B",4,IF(CR128="E",5))))</f>
        <v>4</v>
      </c>
      <c r="CT128" s="38" t="s">
        <v>8</v>
      </c>
      <c r="CU128" s="38">
        <f>IF(CT128="M",0,IF(CT128="I",2,IF(CT128="B",4,IF(CT128="E",5))))</f>
        <v>2</v>
      </c>
      <c r="CV128" s="38" t="s">
        <v>9</v>
      </c>
      <c r="CW128" s="38">
        <f>IF(CV128="M",0,IF(CV128="I",2,IF(CV128="B",4,IF(CV128="E",5))))</f>
        <v>4</v>
      </c>
      <c r="CX128" s="38" t="s">
        <v>9</v>
      </c>
      <c r="CY128" s="38">
        <f>IF(CX128="M",0,IF(CX128="I",2,IF(CX128="B",4,IF(CX128="E",5))))</f>
        <v>4</v>
      </c>
      <c r="CZ128" s="38" t="s">
        <v>9</v>
      </c>
      <c r="DA128" s="38">
        <f>IF(CZ128="M",0,IF(CZ128="I",2,IF(CZ128="B",4,IF(CZ128="E",5))))</f>
        <v>4</v>
      </c>
      <c r="DB128" s="38" t="s">
        <v>9</v>
      </c>
      <c r="DC128" s="38">
        <f>IF(DB128="M",0,IF(DB128="I",2,IF(DB128="B",4,IF(DB128="E",5))))</f>
        <v>4</v>
      </c>
      <c r="DD128" s="38" t="s">
        <v>8</v>
      </c>
      <c r="DE128" s="38">
        <f>IF(DD128="M",0,IF(DD128="I",2,IF(DD128="B",4,IF(DD128="E",5))))</f>
        <v>2</v>
      </c>
      <c r="DF128" s="38" t="s">
        <v>9</v>
      </c>
      <c r="DG128" s="38">
        <f>IF(DF128="M",0,IF(DF128="I",2,IF(DF128="B",4,IF(DF128="E",5))))</f>
        <v>4</v>
      </c>
      <c r="DH128" s="38" t="s">
        <v>9</v>
      </c>
      <c r="DI128" s="38">
        <f>IF(DH128="M",0,IF(DH128="I",2,IF(DH128="B",4,IF(DH128="E",5))))</f>
        <v>4</v>
      </c>
      <c r="DJ128" s="38" t="s">
        <v>9</v>
      </c>
      <c r="DK128" s="38">
        <f>IF(DJ128="M",0,IF(DJ128="I",2,IF(DJ128="B",4,IF(DJ128="E",5))))</f>
        <v>4</v>
      </c>
      <c r="DL128" s="38" t="s">
        <v>9</v>
      </c>
      <c r="DM128" s="38">
        <f>IF(DL128="M",0,IF(DL128="I",2,IF(DL128="B",4,IF(DL128="E",5))))</f>
        <v>4</v>
      </c>
      <c r="DN128" s="38" t="s">
        <v>9</v>
      </c>
      <c r="DO128" s="38">
        <f>IF(DN128="M",0,IF(DN128="I",2,IF(DN128="B",4,IF(DN128="E",5))))</f>
        <v>4</v>
      </c>
      <c r="DP128" s="38" t="s">
        <v>9</v>
      </c>
      <c r="DQ128" s="38">
        <f>IF(DP128="M",0,IF(DP128="I",2,IF(DP128="B",4,IF(DP128="E",5))))</f>
        <v>4</v>
      </c>
      <c r="DR128" s="38" t="s">
        <v>10</v>
      </c>
      <c r="DS128" s="38">
        <f>IF(DR128="M",0,IF(DR128="I",2,IF(DR128="B",4,IF(DR128="E",5))))</f>
        <v>5</v>
      </c>
      <c r="DT128" s="38" t="s">
        <v>9</v>
      </c>
      <c r="DU128" s="38">
        <f>IF(DT128="M",0,IF(DT128="I",2,IF(DT128="B",4,IF(DT128="E",5))))</f>
        <v>4</v>
      </c>
      <c r="DV128" s="38" t="s">
        <v>8</v>
      </c>
      <c r="DW128" s="38">
        <f>IF(DV128="M",0,IF(DV128="I",2,IF(DV128="B",4,IF(DV128="E",5))))</f>
        <v>2</v>
      </c>
      <c r="DX128" s="38" t="s">
        <v>9</v>
      </c>
      <c r="DY128" s="38">
        <f>IF(DX128="M",0,IF(DX128="I",2,IF(DX128="B",4,IF(DX128="E",5))))</f>
        <v>4</v>
      </c>
      <c r="DZ128" s="38" t="s">
        <v>9</v>
      </c>
      <c r="EA128" s="38">
        <f>IF(DZ128="M",0,IF(DZ128="I",2,IF(DZ128="B",4,IF(DZ128="E",5))))</f>
        <v>4</v>
      </c>
      <c r="EB128" s="38" t="s">
        <v>8</v>
      </c>
      <c r="EC128" s="38">
        <f>IF(EB128="M",0,IF(EB128="I",2,IF(EB128="B",4,IF(EB128="E",5))))</f>
        <v>2</v>
      </c>
      <c r="ED128" s="38" t="s">
        <v>9</v>
      </c>
      <c r="EE128" s="38">
        <f>IF(ED128="M",0,IF(ED128="I",2,IF(ED128="B",4,IF(ED128="E",5))))</f>
        <v>4</v>
      </c>
      <c r="EF128" s="38" t="s">
        <v>9</v>
      </c>
      <c r="EG128" s="38">
        <f>IF(EF128="M",0,IF(EF128="I",2,IF(EF128="B",4,IF(EF128="E",5))))</f>
        <v>4</v>
      </c>
      <c r="EH128" s="38" t="s">
        <v>9</v>
      </c>
      <c r="EI128" s="38">
        <f>IF(EH128="M",0,IF(EH128="I",2,IF(EH128="B",4,IF(EH128="E",5))))</f>
        <v>4</v>
      </c>
      <c r="EJ128" s="38" t="s">
        <v>8</v>
      </c>
      <c r="EK128" s="38">
        <f>IF(EJ128="M",0,IF(EJ128="I",2,IF(EJ128="B",4,IF(EJ128="E",5))))</f>
        <v>2</v>
      </c>
      <c r="EL128" s="38" t="s">
        <v>8</v>
      </c>
      <c r="EM128" s="38">
        <f>IF(EL128="M",0,IF(EL128="I",2,IF(EL128="B",4,IF(EL128="E",5))))</f>
        <v>2</v>
      </c>
      <c r="EN128" s="38" t="s">
        <v>8</v>
      </c>
      <c r="EO128" s="38">
        <f>IF(EN128="M",0,IF(EN128="I",2,IF(EN128="B",4,IF(EN128="E",5))))</f>
        <v>2</v>
      </c>
      <c r="EP128" s="38" t="s">
        <v>8</v>
      </c>
      <c r="EQ128" s="38">
        <f>IF(EP128="M",0,IF(EP128="I",2,IF(EP128="B",4,IF(EP128="E",5))))</f>
        <v>2</v>
      </c>
      <c r="ER128" s="98">
        <f>+SUM(F128:EQ128)</f>
        <v>243</v>
      </c>
      <c r="ES128" s="52">
        <f>+ER128/$EV$1</f>
        <v>0.6845070422535211</v>
      </c>
      <c r="ET128" s="38" t="str">
        <f>IF(ES128&gt;60%,"Autonome","Non Autonome")</f>
        <v>Autonome</v>
      </c>
      <c r="EU128" s="5"/>
    </row>
    <row r="129" spans="1:151" ht="15.75" thickBot="1" x14ac:dyDescent="0.3">
      <c r="A129" s="35" t="s">
        <v>13</v>
      </c>
      <c r="B129" s="35" t="s">
        <v>64</v>
      </c>
      <c r="C129" s="35" t="s">
        <v>67</v>
      </c>
      <c r="D129" s="96">
        <v>43314</v>
      </c>
      <c r="E129" s="35" t="s">
        <v>91</v>
      </c>
      <c r="F129" s="38" t="s">
        <v>10</v>
      </c>
      <c r="G129" s="38">
        <f>IF(F129="M",0,IF(F129="I",2,IF(F129="B",4,IF(F129="E",5))))</f>
        <v>5</v>
      </c>
      <c r="H129" s="38" t="s">
        <v>8</v>
      </c>
      <c r="I129" s="38">
        <f>IF(H129="M",0,IF(H129="I",2,IF(H129="B",4,IF(H129="E",5))))</f>
        <v>2</v>
      </c>
      <c r="J129" s="38" t="s">
        <v>9</v>
      </c>
      <c r="K129" s="38">
        <f>IF(J129="M",0,IF(J129="I",2,IF(J129="B",4,IF(J129="E",5))))</f>
        <v>4</v>
      </c>
      <c r="L129" s="38" t="s">
        <v>9</v>
      </c>
      <c r="M129" s="38">
        <f>IF(L129="M",0,IF(L129="I",2,IF(L129="B",4,IF(L129="E",5))))</f>
        <v>4</v>
      </c>
      <c r="N129" s="38" t="s">
        <v>9</v>
      </c>
      <c r="O129" s="38">
        <f>IF(N129="M",0,IF(N129="I",2,IF(N129="B",4,IF(N129="E",5))))</f>
        <v>4</v>
      </c>
      <c r="P129" s="38" t="s">
        <v>8</v>
      </c>
      <c r="Q129" s="38">
        <f>IF(P129="M",0,IF(P129="I",2,IF(P129="B",4,IF(P129="E",5))))</f>
        <v>2</v>
      </c>
      <c r="R129" s="38" t="s">
        <v>8</v>
      </c>
      <c r="S129" s="38">
        <f>IF(R129="M",0,IF(R129="I",2,IF(R129="B",4,IF(R129="E",5))))</f>
        <v>2</v>
      </c>
      <c r="T129" s="38" t="s">
        <v>9</v>
      </c>
      <c r="U129" s="38">
        <f>IF(T129="M",0,IF(T129="I",2,IF(T129="B",4,IF(T129="E",5))))</f>
        <v>4</v>
      </c>
      <c r="V129" s="38" t="s">
        <v>9</v>
      </c>
      <c r="W129" s="38">
        <f>IF(V129="M",0,IF(V129="I",2,IF(V129="B",4,IF(V129="E",5))))</f>
        <v>4</v>
      </c>
      <c r="X129" s="38" t="s">
        <v>8</v>
      </c>
      <c r="Y129" s="38">
        <f>IF(X129="M",0,IF(X129="I",2,IF(X129="B",4,IF(X129="E",5))))</f>
        <v>2</v>
      </c>
      <c r="Z129" s="38" t="s">
        <v>9</v>
      </c>
      <c r="AA129" s="38">
        <f>IF(Z129="M",0,IF(Z129="I",2,IF(Z129="B",4,IF(Z129="E",5))))</f>
        <v>4</v>
      </c>
      <c r="AB129" s="38" t="s">
        <v>7</v>
      </c>
      <c r="AC129" s="38">
        <f>IF(AB129="M",0,IF(AB129="I",2,IF(AB129="B",4,IF(AB129="E",5))))</f>
        <v>0</v>
      </c>
      <c r="AD129" s="38" t="s">
        <v>7</v>
      </c>
      <c r="AE129" s="38">
        <f>IF(AD129="M",0,IF(AD129="I",2,IF(AD129="B",4,IF(AD129="E",5))))</f>
        <v>0</v>
      </c>
      <c r="AF129" s="38" t="s">
        <v>7</v>
      </c>
      <c r="AG129" s="38">
        <f>IF(AF129="M",0,IF(AF129="I",2,IF(AF129="B",4,IF(AF129="E",5))))</f>
        <v>0</v>
      </c>
      <c r="AH129" s="38" t="s">
        <v>8</v>
      </c>
      <c r="AI129" s="38">
        <f>IF(AH129="M",0,IF(AH129="I",2,IF(AH129="B",4,IF(AH129="E",5))))</f>
        <v>2</v>
      </c>
      <c r="AJ129" s="38" t="s">
        <v>8</v>
      </c>
      <c r="AK129" s="38">
        <f>IF(AJ129="M",0,IF(AJ129="I",2,IF(AJ129="B",4,IF(AJ129="E",5))))</f>
        <v>2</v>
      </c>
      <c r="AL129" s="38" t="s">
        <v>8</v>
      </c>
      <c r="AM129" s="38">
        <f>IF(AL129="M",0,IF(AL129="I",2,IF(AL129="B",4,IF(AL129="E",5))))</f>
        <v>2</v>
      </c>
      <c r="AN129" s="38" t="s">
        <v>8</v>
      </c>
      <c r="AO129" s="38">
        <f>IF(AN129="M",0,IF(AN129="I",2,IF(AN129="B",4,IF(AN129="E",5))))</f>
        <v>2</v>
      </c>
      <c r="AP129" s="38" t="s">
        <v>9</v>
      </c>
      <c r="AQ129" s="38">
        <f>IF(AP129="M",0,IF(AP129="I",2,IF(AP129="B",4,IF(AP129="E",5))))</f>
        <v>4</v>
      </c>
      <c r="AR129" s="38" t="s">
        <v>8</v>
      </c>
      <c r="AS129" s="38">
        <f>IF(AR129="M",0,IF(AR129="I",2,IF(AR129="B",4,IF(AR129="E",5))))</f>
        <v>2</v>
      </c>
      <c r="AT129" s="38" t="s">
        <v>8</v>
      </c>
      <c r="AU129" s="38">
        <f>IF(AT129="M",0,IF(AT129="I",2,IF(AT129="B",4,IF(AT129="E",5))))</f>
        <v>2</v>
      </c>
      <c r="AV129" s="38" t="s">
        <v>8</v>
      </c>
      <c r="AW129" s="38">
        <f>IF(AV129="M",0,IF(AV129="I",2,IF(AV129="B",4,IF(AV129="E",5))))</f>
        <v>2</v>
      </c>
      <c r="AX129" s="38" t="s">
        <v>9</v>
      </c>
      <c r="AY129" s="38">
        <f>IF(AX129="M",0,IF(AX129="I",2,IF(AX129="B",4,IF(AX129="E",5))))</f>
        <v>4</v>
      </c>
      <c r="AZ129" s="38" t="s">
        <v>9</v>
      </c>
      <c r="BA129" s="38">
        <f>IF(AZ129="M",0,IF(AZ129="I",2,IF(AZ129="B",4,IF(AZ129="E",5))))</f>
        <v>4</v>
      </c>
      <c r="BB129" s="38" t="s">
        <v>8</v>
      </c>
      <c r="BC129" s="38">
        <f>IF(BB129="M",0,IF(BB129="I",2,IF(BB129="B",4,IF(BB129="E",5))))</f>
        <v>2</v>
      </c>
      <c r="BD129" s="38" t="s">
        <v>9</v>
      </c>
      <c r="BE129" s="38">
        <f>IF(BD129="M",0,IF(BD129="I",2,IF(BD129="B",4,IF(BD129="E",5))))</f>
        <v>4</v>
      </c>
      <c r="BF129" s="38" t="s">
        <v>9</v>
      </c>
      <c r="BG129" s="38">
        <f>IF(BF129="M",0,IF(BF129="I",2,IF(BF129="B",4,IF(BF129="E",5))))</f>
        <v>4</v>
      </c>
      <c r="BH129" s="38" t="s">
        <v>9</v>
      </c>
      <c r="BI129" s="38">
        <f>IF(BH129="M",0,IF(BH129="I",2,IF(BH129="B",4,IF(BH129="E",5))))</f>
        <v>4</v>
      </c>
      <c r="BJ129" s="38" t="s">
        <v>8</v>
      </c>
      <c r="BK129" s="38">
        <f>IF(BJ129="M",0,IF(BJ129="I",2,IF(BJ129="B",4,IF(BJ129="E",5))))</f>
        <v>2</v>
      </c>
      <c r="BL129" s="38" t="s">
        <v>8</v>
      </c>
      <c r="BM129" s="38">
        <f>IF(BL129="M",0,IF(BL129="I",2,IF(BL129="B",4,IF(BL129="E",5))))</f>
        <v>2</v>
      </c>
      <c r="BN129" s="38" t="s">
        <v>8</v>
      </c>
      <c r="BO129" s="38">
        <f>IF(BN129="M",0,IF(BN129="I",2,IF(BN129="B",4,IF(BN129="E",5))))</f>
        <v>2</v>
      </c>
      <c r="BP129" s="38" t="s">
        <v>8</v>
      </c>
      <c r="BQ129" s="38">
        <f>IF(BP129="M",0,IF(BP129="I",2,IF(BP129="B",4,IF(BP129="E",5))))</f>
        <v>2</v>
      </c>
      <c r="BR129" s="38" t="s">
        <v>8</v>
      </c>
      <c r="BS129" s="38">
        <f>IF(BR129="M",0,IF(BR129="I",2,IF(BR129="B",4,IF(BR129="E",5))))</f>
        <v>2</v>
      </c>
      <c r="BT129" s="38" t="s">
        <v>8</v>
      </c>
      <c r="BU129" s="38">
        <f>IF(BT129="M",0,IF(BT129="I",2,IF(BT129="B",4,IF(BT129="E",5))))</f>
        <v>2</v>
      </c>
      <c r="BV129" s="38" t="s">
        <v>9</v>
      </c>
      <c r="BW129" s="38">
        <f>IF(BV129="M",0,IF(BV129="I",2,IF(BV129="B",4,IF(BV129="E",5))))</f>
        <v>4</v>
      </c>
      <c r="BX129" s="38" t="s">
        <v>9</v>
      </c>
      <c r="BY129" s="38">
        <f>IF(BX129="M",0,IF(BX129="I",2,IF(BX129="B",4,IF(BX129="E",5))))</f>
        <v>4</v>
      </c>
      <c r="BZ129" s="38" t="s">
        <v>8</v>
      </c>
      <c r="CA129" s="38">
        <f>IF(BZ129="M",0,IF(BZ129="I",2,IF(BZ129="B",4,IF(BZ129="E",5))))</f>
        <v>2</v>
      </c>
      <c r="CB129" s="38" t="s">
        <v>9</v>
      </c>
      <c r="CC129" s="38">
        <f>IF(CB129="M",0,IF(CB129="I",2,IF(CB129="B",4,IF(CB129="E",5))))</f>
        <v>4</v>
      </c>
      <c r="CD129" s="38" t="s">
        <v>9</v>
      </c>
      <c r="CE129" s="38">
        <f>IF(CD129="M",0,IF(CD129="I",2,IF(CD129="B",4,IF(CD129="E",5))))</f>
        <v>4</v>
      </c>
      <c r="CF129" s="38" t="s">
        <v>8</v>
      </c>
      <c r="CG129" s="38">
        <f>IF(CF129="M",0,IF(CF129="I",2,IF(CF129="B",4,IF(CF129="E",5))))</f>
        <v>2</v>
      </c>
      <c r="CH129" s="38" t="s">
        <v>9</v>
      </c>
      <c r="CI129" s="38">
        <f>IF(CH129="M",0,IF(CH129="I",2,IF(CH129="B",4,IF(CH129="E",5))))</f>
        <v>4</v>
      </c>
      <c r="CJ129" s="38" t="s">
        <v>8</v>
      </c>
      <c r="CK129" s="38">
        <f>IF(CJ129="M",0,IF(CJ129="I",2,IF(CJ129="B",4,IF(CJ129="E",5))))</f>
        <v>2</v>
      </c>
      <c r="CL129" s="38" t="s">
        <v>8</v>
      </c>
      <c r="CM129" s="38">
        <f>IF(CL129="M",0,IF(CL129="I",2,IF(CL129="B",4,IF(CL129="E",5))))</f>
        <v>2</v>
      </c>
      <c r="CN129" s="38" t="s">
        <v>9</v>
      </c>
      <c r="CO129" s="38">
        <f>IF(CN129="M",0,IF(CN129="I",2,IF(CN129="B",4,IF(CN129="E",5))))</f>
        <v>4</v>
      </c>
      <c r="CP129" s="38" t="s">
        <v>9</v>
      </c>
      <c r="CQ129" s="38">
        <f>IF(CP129="M",0,IF(CP129="I",2,IF(CP129="B",4,IF(CP129="E",5))))</f>
        <v>4</v>
      </c>
      <c r="CR129" s="38" t="s">
        <v>9</v>
      </c>
      <c r="CS129" s="38">
        <f>IF(CR129="M",0,IF(CR129="I",2,IF(CR129="B",4,IF(CR129="E",5))))</f>
        <v>4</v>
      </c>
      <c r="CT129" s="38" t="s">
        <v>8</v>
      </c>
      <c r="CU129" s="38">
        <f>IF(CT129="M",0,IF(CT129="I",2,IF(CT129="B",4,IF(CT129="E",5))))</f>
        <v>2</v>
      </c>
      <c r="CV129" s="38" t="s">
        <v>8</v>
      </c>
      <c r="CW129" s="38">
        <f>IF(CV129="M",0,IF(CV129="I",2,IF(CV129="B",4,IF(CV129="E",5))))</f>
        <v>2</v>
      </c>
      <c r="CX129" s="38" t="s">
        <v>8</v>
      </c>
      <c r="CY129" s="38">
        <f>IF(CX129="M",0,IF(CX129="I",2,IF(CX129="B",4,IF(CX129="E",5))))</f>
        <v>2</v>
      </c>
      <c r="CZ129" s="38" t="s">
        <v>9</v>
      </c>
      <c r="DA129" s="38">
        <f>IF(CZ129="M",0,IF(CZ129="I",2,IF(CZ129="B",4,IF(CZ129="E",5))))</f>
        <v>4</v>
      </c>
      <c r="DB129" s="38" t="s">
        <v>8</v>
      </c>
      <c r="DC129" s="38">
        <f>IF(DB129="M",0,IF(DB129="I",2,IF(DB129="B",4,IF(DB129="E",5))))</f>
        <v>2</v>
      </c>
      <c r="DD129" s="38" t="s">
        <v>8</v>
      </c>
      <c r="DE129" s="38">
        <f>IF(DD129="M",0,IF(DD129="I",2,IF(DD129="B",4,IF(DD129="E",5))))</f>
        <v>2</v>
      </c>
      <c r="DF129" s="38" t="s">
        <v>8</v>
      </c>
      <c r="DG129" s="38">
        <f>IF(DF129="M",0,IF(DF129="I",2,IF(DF129="B",4,IF(DF129="E",5))))</f>
        <v>2</v>
      </c>
      <c r="DH129" s="38" t="s">
        <v>9</v>
      </c>
      <c r="DI129" s="38">
        <f>IF(DH129="M",0,IF(DH129="I",2,IF(DH129="B",4,IF(DH129="E",5))))</f>
        <v>4</v>
      </c>
      <c r="DJ129" s="38" t="s">
        <v>9</v>
      </c>
      <c r="DK129" s="38">
        <f>IF(DJ129="M",0,IF(DJ129="I",2,IF(DJ129="B",4,IF(DJ129="E",5))))</f>
        <v>4</v>
      </c>
      <c r="DL129" s="38" t="s">
        <v>9</v>
      </c>
      <c r="DM129" s="38">
        <f>IF(DL129="M",0,IF(DL129="I",2,IF(DL129="B",4,IF(DL129="E",5))))</f>
        <v>4</v>
      </c>
      <c r="DN129" s="38" t="s">
        <v>9</v>
      </c>
      <c r="DO129" s="38">
        <f>IF(DN129="M",0,IF(DN129="I",2,IF(DN129="B",4,IF(DN129="E",5))))</f>
        <v>4</v>
      </c>
      <c r="DP129" s="38" t="s">
        <v>8</v>
      </c>
      <c r="DQ129" s="38">
        <f>IF(DP129="M",0,IF(DP129="I",2,IF(DP129="B",4,IF(DP129="E",5))))</f>
        <v>2</v>
      </c>
      <c r="DR129" s="38" t="s">
        <v>10</v>
      </c>
      <c r="DS129" s="38">
        <f>IF(DR129="M",0,IF(DR129="I",2,IF(DR129="B",4,IF(DR129="E",5))))</f>
        <v>5</v>
      </c>
      <c r="DT129" s="38" t="s">
        <v>10</v>
      </c>
      <c r="DU129" s="38">
        <f>IF(DT129="M",0,IF(DT129="I",2,IF(DT129="B",4,IF(DT129="E",5))))</f>
        <v>5</v>
      </c>
      <c r="DV129" s="38" t="s">
        <v>10</v>
      </c>
      <c r="DW129" s="38">
        <f>IF(DV129="M",0,IF(DV129="I",2,IF(DV129="B",4,IF(DV129="E",5))))</f>
        <v>5</v>
      </c>
      <c r="DX129" s="38" t="s">
        <v>9</v>
      </c>
      <c r="DY129" s="38">
        <f>IF(DX129="M",0,IF(DX129="I",2,IF(DX129="B",4,IF(DX129="E",5))))</f>
        <v>4</v>
      </c>
      <c r="DZ129" s="38" t="s">
        <v>8</v>
      </c>
      <c r="EA129" s="38">
        <f>IF(DZ129="M",0,IF(DZ129="I",2,IF(DZ129="B",4,IF(DZ129="E",5))))</f>
        <v>2</v>
      </c>
      <c r="EB129" s="38" t="s">
        <v>8</v>
      </c>
      <c r="EC129" s="38">
        <f>IF(EB129="M",0,IF(EB129="I",2,IF(EB129="B",4,IF(EB129="E",5))))</f>
        <v>2</v>
      </c>
      <c r="ED129" s="38" t="s">
        <v>9</v>
      </c>
      <c r="EE129" s="38">
        <f>IF(ED129="M",0,IF(ED129="I",2,IF(ED129="B",4,IF(ED129="E",5))))</f>
        <v>4</v>
      </c>
      <c r="EF129" s="38" t="s">
        <v>8</v>
      </c>
      <c r="EG129" s="38">
        <f>IF(EF129="M",0,IF(EF129="I",2,IF(EF129="B",4,IF(EF129="E",5))))</f>
        <v>2</v>
      </c>
      <c r="EH129" s="38" t="s">
        <v>9</v>
      </c>
      <c r="EI129" s="38">
        <f>IF(EH129="M",0,IF(EH129="I",2,IF(EH129="B",4,IF(EH129="E",5))))</f>
        <v>4</v>
      </c>
      <c r="EJ129" s="38" t="s">
        <v>7</v>
      </c>
      <c r="EK129" s="38">
        <f>IF(EJ129="M",0,IF(EJ129="I",2,IF(EJ129="B",4,IF(EJ129="E",5))))</f>
        <v>0</v>
      </c>
      <c r="EL129" s="38" t="s">
        <v>7</v>
      </c>
      <c r="EM129" s="38">
        <f>IF(EL129="M",0,IF(EL129="I",2,IF(EL129="B",4,IF(EL129="E",5))))</f>
        <v>0</v>
      </c>
      <c r="EN129" s="38" t="s">
        <v>7</v>
      </c>
      <c r="EO129" s="38">
        <f>IF(EN129="M",0,IF(EN129="I",2,IF(EN129="B",4,IF(EN129="E",5))))</f>
        <v>0</v>
      </c>
      <c r="EP129" s="38" t="s">
        <v>7</v>
      </c>
      <c r="EQ129" s="38">
        <f>IF(EP129="M",0,IF(EP129="I",2,IF(EP129="B",4,IF(EP129="E",5))))</f>
        <v>0</v>
      </c>
      <c r="ER129" s="98">
        <f>+SUM(F129:EQ129)</f>
        <v>196</v>
      </c>
      <c r="ES129" s="52">
        <f>+ER129/$EV$1</f>
        <v>0.55211267605633807</v>
      </c>
      <c r="ET129" s="38" t="str">
        <f>IF(ES129&gt;60%,"Autonome","Non Autonome")</f>
        <v>Non Autonome</v>
      </c>
      <c r="EU129" s="5"/>
    </row>
    <row r="130" spans="1:151" ht="15.75" thickBot="1" x14ac:dyDescent="0.3">
      <c r="A130" s="35" t="s">
        <v>13</v>
      </c>
      <c r="B130" s="35" t="s">
        <v>17</v>
      </c>
      <c r="C130" s="35" t="s">
        <v>67</v>
      </c>
      <c r="D130" s="96">
        <v>43314</v>
      </c>
      <c r="E130" s="35" t="s">
        <v>91</v>
      </c>
      <c r="F130" s="38" t="s">
        <v>10</v>
      </c>
      <c r="G130" s="38">
        <f>IF(F130="M",0,IF(F130="I",2,IF(F130="B",4,IF(F130="E",5))))</f>
        <v>5</v>
      </c>
      <c r="H130" s="38" t="s">
        <v>9</v>
      </c>
      <c r="I130" s="38">
        <f>IF(H130="M",0,IF(H130="I",2,IF(H130="B",4,IF(H130="E",5))))</f>
        <v>4</v>
      </c>
      <c r="J130" s="38" t="s">
        <v>9</v>
      </c>
      <c r="K130" s="38">
        <f>IF(J130="M",0,IF(J130="I",2,IF(J130="B",4,IF(J130="E",5))))</f>
        <v>4</v>
      </c>
      <c r="L130" s="38" t="s">
        <v>9</v>
      </c>
      <c r="M130" s="38">
        <f>IF(L130="M",0,IF(L130="I",2,IF(L130="B",4,IF(L130="E",5))))</f>
        <v>4</v>
      </c>
      <c r="N130" s="38" t="s">
        <v>9</v>
      </c>
      <c r="O130" s="38">
        <f>IF(N130="M",0,IF(N130="I",2,IF(N130="B",4,IF(N130="E",5))))</f>
        <v>4</v>
      </c>
      <c r="P130" s="38" t="s">
        <v>9</v>
      </c>
      <c r="Q130" s="38">
        <f>IF(P130="M",0,IF(P130="I",2,IF(P130="B",4,IF(P130="E",5))))</f>
        <v>4</v>
      </c>
      <c r="R130" s="38" t="s">
        <v>9</v>
      </c>
      <c r="S130" s="38">
        <f>IF(R130="M",0,IF(R130="I",2,IF(R130="B",4,IF(R130="E",5))))</f>
        <v>4</v>
      </c>
      <c r="T130" s="38" t="s">
        <v>9</v>
      </c>
      <c r="U130" s="38">
        <f>IF(T130="M",0,IF(T130="I",2,IF(T130="B",4,IF(T130="E",5))))</f>
        <v>4</v>
      </c>
      <c r="V130" s="38" t="s">
        <v>9</v>
      </c>
      <c r="W130" s="38">
        <f>IF(V130="M",0,IF(V130="I",2,IF(V130="B",4,IF(V130="E",5))))</f>
        <v>4</v>
      </c>
      <c r="X130" s="38" t="s">
        <v>9</v>
      </c>
      <c r="Y130" s="38">
        <f>IF(X130="M",0,IF(X130="I",2,IF(X130="B",4,IF(X130="E",5))))</f>
        <v>4</v>
      </c>
      <c r="Z130" s="38" t="s">
        <v>9</v>
      </c>
      <c r="AA130" s="38">
        <f>IF(Z130="M",0,IF(Z130="I",2,IF(Z130="B",4,IF(Z130="E",5))))</f>
        <v>4</v>
      </c>
      <c r="AB130" s="38" t="s">
        <v>8</v>
      </c>
      <c r="AC130" s="38">
        <f>IF(AB130="M",0,IF(AB130="I",2,IF(AB130="B",4,IF(AB130="E",5))))</f>
        <v>2</v>
      </c>
      <c r="AD130" s="38" t="s">
        <v>9</v>
      </c>
      <c r="AE130" s="38">
        <f>IF(AD130="M",0,IF(AD130="I",2,IF(AD130="B",4,IF(AD130="E",5))))</f>
        <v>4</v>
      </c>
      <c r="AF130" s="38" t="s">
        <v>9</v>
      </c>
      <c r="AG130" s="38">
        <f>IF(AF130="M",0,IF(AF130="I",2,IF(AF130="B",4,IF(AF130="E",5))))</f>
        <v>4</v>
      </c>
      <c r="AH130" s="38" t="s">
        <v>9</v>
      </c>
      <c r="AI130" s="38">
        <f>IF(AH130="M",0,IF(AH130="I",2,IF(AH130="B",4,IF(AH130="E",5))))</f>
        <v>4</v>
      </c>
      <c r="AJ130" s="38" t="s">
        <v>9</v>
      </c>
      <c r="AK130" s="38">
        <f>IF(AJ130="M",0,IF(AJ130="I",2,IF(AJ130="B",4,IF(AJ130="E",5))))</f>
        <v>4</v>
      </c>
      <c r="AL130" s="38" t="s">
        <v>8</v>
      </c>
      <c r="AM130" s="38">
        <f>IF(AL130="M",0,IF(AL130="I",2,IF(AL130="B",4,IF(AL130="E",5))))</f>
        <v>2</v>
      </c>
      <c r="AN130" s="38" t="s">
        <v>9</v>
      </c>
      <c r="AO130" s="38">
        <f>IF(AN130="M",0,IF(AN130="I",2,IF(AN130="B",4,IF(AN130="E",5))))</f>
        <v>4</v>
      </c>
      <c r="AP130" s="38" t="s">
        <v>10</v>
      </c>
      <c r="AQ130" s="38">
        <f>IF(AP130="M",0,IF(AP130="I",2,IF(AP130="B",4,IF(AP130="E",5))))</f>
        <v>5</v>
      </c>
      <c r="AR130" s="38" t="s">
        <v>10</v>
      </c>
      <c r="AS130" s="38">
        <f>IF(AR130="M",0,IF(AR130="I",2,IF(AR130="B",4,IF(AR130="E",5))))</f>
        <v>5</v>
      </c>
      <c r="AT130" s="38" t="s">
        <v>9</v>
      </c>
      <c r="AU130" s="38">
        <f>IF(AT130="M",0,IF(AT130="I",2,IF(AT130="B",4,IF(AT130="E",5))))</f>
        <v>4</v>
      </c>
      <c r="AV130" s="38" t="s">
        <v>8</v>
      </c>
      <c r="AW130" s="38">
        <f>IF(AV130="M",0,IF(AV130="I",2,IF(AV130="B",4,IF(AV130="E",5))))</f>
        <v>2</v>
      </c>
      <c r="AX130" s="38" t="s">
        <v>9</v>
      </c>
      <c r="AY130" s="38">
        <f>IF(AX130="M",0,IF(AX130="I",2,IF(AX130="B",4,IF(AX130="E",5))))</f>
        <v>4</v>
      </c>
      <c r="AZ130" s="38" t="s">
        <v>9</v>
      </c>
      <c r="BA130" s="38">
        <f>IF(AZ130="M",0,IF(AZ130="I",2,IF(AZ130="B",4,IF(AZ130="E",5))))</f>
        <v>4</v>
      </c>
      <c r="BB130" s="38" t="s">
        <v>9</v>
      </c>
      <c r="BC130" s="38">
        <f>IF(BB130="M",0,IF(BB130="I",2,IF(BB130="B",4,IF(BB130="E",5))))</f>
        <v>4</v>
      </c>
      <c r="BD130" s="38" t="s">
        <v>9</v>
      </c>
      <c r="BE130" s="38">
        <f>IF(BD130="M",0,IF(BD130="I",2,IF(BD130="B",4,IF(BD130="E",5))))</f>
        <v>4</v>
      </c>
      <c r="BF130" s="38" t="s">
        <v>10</v>
      </c>
      <c r="BG130" s="38">
        <f>IF(BF130="M",0,IF(BF130="I",2,IF(BF130="B",4,IF(BF130="E",5))))</f>
        <v>5</v>
      </c>
      <c r="BH130" s="38" t="s">
        <v>9</v>
      </c>
      <c r="BI130" s="38">
        <f>IF(BH130="M",0,IF(BH130="I",2,IF(BH130="B",4,IF(BH130="E",5))))</f>
        <v>4</v>
      </c>
      <c r="BJ130" s="38" t="s">
        <v>9</v>
      </c>
      <c r="BK130" s="38">
        <f>IF(BJ130="M",0,IF(BJ130="I",2,IF(BJ130="B",4,IF(BJ130="E",5))))</f>
        <v>4</v>
      </c>
      <c r="BL130" s="38" t="s">
        <v>8</v>
      </c>
      <c r="BM130" s="38">
        <f>IF(BL130="M",0,IF(BL130="I",2,IF(BL130="B",4,IF(BL130="E",5))))</f>
        <v>2</v>
      </c>
      <c r="BN130" s="38" t="s">
        <v>9</v>
      </c>
      <c r="BO130" s="38">
        <f>IF(BN130="M",0,IF(BN130="I",2,IF(BN130="B",4,IF(BN130="E",5))))</f>
        <v>4</v>
      </c>
      <c r="BP130" s="38" t="s">
        <v>9</v>
      </c>
      <c r="BQ130" s="38">
        <f>IF(BP130="M",0,IF(BP130="I",2,IF(BP130="B",4,IF(BP130="E",5))))</f>
        <v>4</v>
      </c>
      <c r="BR130" s="38" t="s">
        <v>9</v>
      </c>
      <c r="BS130" s="38">
        <f>IF(BR130="M",0,IF(BR130="I",2,IF(BR130="B",4,IF(BR130="E",5))))</f>
        <v>4</v>
      </c>
      <c r="BT130" s="38" t="s">
        <v>9</v>
      </c>
      <c r="BU130" s="38">
        <f>IF(BT130="M",0,IF(BT130="I",2,IF(BT130="B",4,IF(BT130="E",5))))</f>
        <v>4</v>
      </c>
      <c r="BV130" s="38" t="s">
        <v>9</v>
      </c>
      <c r="BW130" s="38">
        <f>IF(BV130="M",0,IF(BV130="I",2,IF(BV130="B",4,IF(BV130="E",5))))</f>
        <v>4</v>
      </c>
      <c r="BX130" s="38" t="s">
        <v>9</v>
      </c>
      <c r="BY130" s="38">
        <f>IF(BX130="M",0,IF(BX130="I",2,IF(BX130="B",4,IF(BX130="E",5))))</f>
        <v>4</v>
      </c>
      <c r="BZ130" s="38" t="s">
        <v>9</v>
      </c>
      <c r="CA130" s="38">
        <f>IF(BZ130="M",0,IF(BZ130="I",2,IF(BZ130="B",4,IF(BZ130="E",5))))</f>
        <v>4</v>
      </c>
      <c r="CB130" s="38" t="s">
        <v>9</v>
      </c>
      <c r="CC130" s="38">
        <f>IF(CB130="M",0,IF(CB130="I",2,IF(CB130="B",4,IF(CB130="E",5))))</f>
        <v>4</v>
      </c>
      <c r="CD130" s="38" t="s">
        <v>9</v>
      </c>
      <c r="CE130" s="38">
        <f>IF(CD130="M",0,IF(CD130="I",2,IF(CD130="B",4,IF(CD130="E",5))))</f>
        <v>4</v>
      </c>
      <c r="CF130" s="38" t="s">
        <v>10</v>
      </c>
      <c r="CG130" s="38">
        <f>IF(CF130="M",0,IF(CF130="I",2,IF(CF130="B",4,IF(CF130="E",5))))</f>
        <v>5</v>
      </c>
      <c r="CH130" s="38" t="s">
        <v>9</v>
      </c>
      <c r="CI130" s="38">
        <f>IF(CH130="M",0,IF(CH130="I",2,IF(CH130="B",4,IF(CH130="E",5))))</f>
        <v>4</v>
      </c>
      <c r="CJ130" s="38" t="s">
        <v>8</v>
      </c>
      <c r="CK130" s="38">
        <f>IF(CJ130="M",0,IF(CJ130="I",2,IF(CJ130="B",4,IF(CJ130="E",5))))</f>
        <v>2</v>
      </c>
      <c r="CL130" s="38" t="s">
        <v>9</v>
      </c>
      <c r="CM130" s="38">
        <f>IF(CL130="M",0,IF(CL130="I",2,IF(CL130="B",4,IF(CL130="E",5))))</f>
        <v>4</v>
      </c>
      <c r="CN130" s="38" t="s">
        <v>9</v>
      </c>
      <c r="CO130" s="38">
        <f>IF(CN130="M",0,IF(CN130="I",2,IF(CN130="B",4,IF(CN130="E",5))))</f>
        <v>4</v>
      </c>
      <c r="CP130" s="38" t="s">
        <v>9</v>
      </c>
      <c r="CQ130" s="38">
        <f>IF(CP130="M",0,IF(CP130="I",2,IF(CP130="B",4,IF(CP130="E",5))))</f>
        <v>4</v>
      </c>
      <c r="CR130" s="38" t="s">
        <v>9</v>
      </c>
      <c r="CS130" s="38">
        <f>IF(CR130="M",0,IF(CR130="I",2,IF(CR130="B",4,IF(CR130="E",5))))</f>
        <v>4</v>
      </c>
      <c r="CT130" s="38" t="s">
        <v>9</v>
      </c>
      <c r="CU130" s="38">
        <f>IF(CT130="M",0,IF(CT130="I",2,IF(CT130="B",4,IF(CT130="E",5))))</f>
        <v>4</v>
      </c>
      <c r="CV130" s="38" t="s">
        <v>9</v>
      </c>
      <c r="CW130" s="38">
        <f>IF(CV130="M",0,IF(CV130="I",2,IF(CV130="B",4,IF(CV130="E",5))))</f>
        <v>4</v>
      </c>
      <c r="CX130" s="38" t="s">
        <v>9</v>
      </c>
      <c r="CY130" s="38">
        <f>IF(CX130="M",0,IF(CX130="I",2,IF(CX130="B",4,IF(CX130="E",5))))</f>
        <v>4</v>
      </c>
      <c r="CZ130" s="38" t="s">
        <v>9</v>
      </c>
      <c r="DA130" s="38">
        <f>IF(CZ130="M",0,IF(CZ130="I",2,IF(CZ130="B",4,IF(CZ130="E",5))))</f>
        <v>4</v>
      </c>
      <c r="DB130" s="38" t="s">
        <v>9</v>
      </c>
      <c r="DC130" s="38">
        <f>IF(DB130="M",0,IF(DB130="I",2,IF(DB130="B",4,IF(DB130="E",5))))</f>
        <v>4</v>
      </c>
      <c r="DD130" s="38" t="s">
        <v>9</v>
      </c>
      <c r="DE130" s="38">
        <f>IF(DD130="M",0,IF(DD130="I",2,IF(DD130="B",4,IF(DD130="E",5))))</f>
        <v>4</v>
      </c>
      <c r="DF130" s="38" t="s">
        <v>9</v>
      </c>
      <c r="DG130" s="38">
        <f>IF(DF130="M",0,IF(DF130="I",2,IF(DF130="B",4,IF(DF130="E",5))))</f>
        <v>4</v>
      </c>
      <c r="DH130" s="38" t="s">
        <v>9</v>
      </c>
      <c r="DI130" s="38">
        <f>IF(DH130="M",0,IF(DH130="I",2,IF(DH130="B",4,IF(DH130="E",5))))</f>
        <v>4</v>
      </c>
      <c r="DJ130" s="38" t="s">
        <v>9</v>
      </c>
      <c r="DK130" s="38">
        <f>IF(DJ130="M",0,IF(DJ130="I",2,IF(DJ130="B",4,IF(DJ130="E",5))))</f>
        <v>4</v>
      </c>
      <c r="DL130" s="38" t="s">
        <v>9</v>
      </c>
      <c r="DM130" s="38">
        <f>IF(DL130="M",0,IF(DL130="I",2,IF(DL130="B",4,IF(DL130="E",5))))</f>
        <v>4</v>
      </c>
      <c r="DN130" s="38" t="s">
        <v>9</v>
      </c>
      <c r="DO130" s="38">
        <f>IF(DN130="M",0,IF(DN130="I",2,IF(DN130="B",4,IF(DN130="E",5))))</f>
        <v>4</v>
      </c>
      <c r="DP130" s="38" t="s">
        <v>9</v>
      </c>
      <c r="DQ130" s="38">
        <f>IF(DP130="M",0,IF(DP130="I",2,IF(DP130="B",4,IF(DP130="E",5))))</f>
        <v>4</v>
      </c>
      <c r="DR130" s="38" t="s">
        <v>10</v>
      </c>
      <c r="DS130" s="38">
        <f>IF(DR130="M",0,IF(DR130="I",2,IF(DR130="B",4,IF(DR130="E",5))))</f>
        <v>5</v>
      </c>
      <c r="DT130" s="38" t="s">
        <v>9</v>
      </c>
      <c r="DU130" s="38">
        <f>IF(DT130="M",0,IF(DT130="I",2,IF(DT130="B",4,IF(DT130="E",5))))</f>
        <v>4</v>
      </c>
      <c r="DV130" s="38" t="s">
        <v>9</v>
      </c>
      <c r="DW130" s="38">
        <f>IF(DV130="M",0,IF(DV130="I",2,IF(DV130="B",4,IF(DV130="E",5))))</f>
        <v>4</v>
      </c>
      <c r="DX130" s="38" t="s">
        <v>9</v>
      </c>
      <c r="DY130" s="38">
        <f>IF(DX130="M",0,IF(DX130="I",2,IF(DX130="B",4,IF(DX130="E",5))))</f>
        <v>4</v>
      </c>
      <c r="DZ130" s="38" t="s">
        <v>9</v>
      </c>
      <c r="EA130" s="38">
        <f>IF(DZ130="M",0,IF(DZ130="I",2,IF(DZ130="B",4,IF(DZ130="E",5))))</f>
        <v>4</v>
      </c>
      <c r="EB130" s="38" t="s">
        <v>8</v>
      </c>
      <c r="EC130" s="38">
        <f>IF(EB130="M",0,IF(EB130="I",2,IF(EB130="B",4,IF(EB130="E",5))))</f>
        <v>2</v>
      </c>
      <c r="ED130" s="38" t="s">
        <v>9</v>
      </c>
      <c r="EE130" s="38">
        <f>IF(ED130="M",0,IF(ED130="I",2,IF(ED130="B",4,IF(ED130="E",5))))</f>
        <v>4</v>
      </c>
      <c r="EF130" s="38" t="s">
        <v>9</v>
      </c>
      <c r="EG130" s="38">
        <f>IF(EF130="M",0,IF(EF130="I",2,IF(EF130="B",4,IF(EF130="E",5))))</f>
        <v>4</v>
      </c>
      <c r="EH130" s="38" t="s">
        <v>9</v>
      </c>
      <c r="EI130" s="38">
        <f>IF(EH130="M",0,IF(EH130="I",2,IF(EH130="B",4,IF(EH130="E",5))))</f>
        <v>4</v>
      </c>
      <c r="EJ130" s="38" t="s">
        <v>8</v>
      </c>
      <c r="EK130" s="38">
        <f>IF(EJ130="M",0,IF(EJ130="I",2,IF(EJ130="B",4,IF(EJ130="E",5))))</f>
        <v>2</v>
      </c>
      <c r="EL130" s="38" t="s">
        <v>8</v>
      </c>
      <c r="EM130" s="38">
        <f>IF(EL130="M",0,IF(EL130="I",2,IF(EL130="B",4,IF(EL130="E",5))))</f>
        <v>2</v>
      </c>
      <c r="EN130" s="38" t="s">
        <v>8</v>
      </c>
      <c r="EO130" s="38">
        <f>IF(EN130="M",0,IF(EN130="I",2,IF(EN130="B",4,IF(EN130="E",5))))</f>
        <v>2</v>
      </c>
      <c r="EP130" s="38" t="s">
        <v>8</v>
      </c>
      <c r="EQ130" s="38">
        <f>IF(EP130="M",0,IF(EP130="I",2,IF(EP130="B",4,IF(EP130="E",5))))</f>
        <v>2</v>
      </c>
      <c r="ER130" s="98">
        <f>+SUM(F130:EQ130)</f>
        <v>270</v>
      </c>
      <c r="ES130" s="52">
        <f>+ER130/$EV$1</f>
        <v>0.76056338028169013</v>
      </c>
      <c r="ET130" s="38" t="str">
        <f>IF(ES130&gt;60%,"Autonome","Non Autonome")</f>
        <v>Autonome</v>
      </c>
      <c r="EU130" s="5"/>
    </row>
    <row r="131" spans="1:151" ht="15.75" thickBot="1" x14ac:dyDescent="0.3">
      <c r="A131" s="35" t="s">
        <v>13</v>
      </c>
      <c r="B131" s="35" t="s">
        <v>19</v>
      </c>
      <c r="C131" s="35" t="s">
        <v>250</v>
      </c>
      <c r="D131" s="96">
        <v>43314</v>
      </c>
      <c r="E131" s="35" t="s">
        <v>91</v>
      </c>
      <c r="F131" s="38" t="s">
        <v>9</v>
      </c>
      <c r="G131" s="38">
        <f>IF(F131="M",0,IF(F131="I",2,IF(F131="B",4,IF(F131="E",5))))</f>
        <v>4</v>
      </c>
      <c r="H131" s="38" t="s">
        <v>9</v>
      </c>
      <c r="I131" s="38">
        <f>IF(H131="M",0,IF(H131="I",2,IF(H131="B",4,IF(H131="E",5))))</f>
        <v>4</v>
      </c>
      <c r="J131" s="38" t="s">
        <v>9</v>
      </c>
      <c r="K131" s="38">
        <f>IF(J131="M",0,IF(J131="I",2,IF(J131="B",4,IF(J131="E",5))))</f>
        <v>4</v>
      </c>
      <c r="L131" s="38" t="s">
        <v>9</v>
      </c>
      <c r="M131" s="38">
        <f>IF(L131="M",0,IF(L131="I",2,IF(L131="B",4,IF(L131="E",5))))</f>
        <v>4</v>
      </c>
      <c r="N131" s="38" t="s">
        <v>9</v>
      </c>
      <c r="O131" s="38">
        <f>IF(N131="M",0,IF(N131="I",2,IF(N131="B",4,IF(N131="E",5))))</f>
        <v>4</v>
      </c>
      <c r="P131" s="38" t="s">
        <v>9</v>
      </c>
      <c r="Q131" s="38">
        <f>IF(P131="M",0,IF(P131="I",2,IF(P131="B",4,IF(P131="E",5))))</f>
        <v>4</v>
      </c>
      <c r="R131" s="38" t="s">
        <v>9</v>
      </c>
      <c r="S131" s="38">
        <f>IF(R131="M",0,IF(R131="I",2,IF(R131="B",4,IF(R131="E",5))))</f>
        <v>4</v>
      </c>
      <c r="T131" s="38" t="s">
        <v>9</v>
      </c>
      <c r="U131" s="38">
        <f>IF(T131="M",0,IF(T131="I",2,IF(T131="B",4,IF(T131="E",5))))</f>
        <v>4</v>
      </c>
      <c r="V131" s="38" t="s">
        <v>10</v>
      </c>
      <c r="W131" s="38">
        <f>IF(V131="M",0,IF(V131="I",2,IF(V131="B",4,IF(V131="E",5))))</f>
        <v>5</v>
      </c>
      <c r="X131" s="38" t="s">
        <v>8</v>
      </c>
      <c r="Y131" s="38">
        <f>IF(X131="M",0,IF(X131="I",2,IF(X131="B",4,IF(X131="E",5))))</f>
        <v>2</v>
      </c>
      <c r="Z131" s="38" t="s">
        <v>8</v>
      </c>
      <c r="AA131" s="38">
        <f>IF(Z131="M",0,IF(Z131="I",2,IF(Z131="B",4,IF(Z131="E",5))))</f>
        <v>2</v>
      </c>
      <c r="AB131" s="38" t="s">
        <v>8</v>
      </c>
      <c r="AC131" s="38">
        <f>IF(AB131="M",0,IF(AB131="I",2,IF(AB131="B",4,IF(AB131="E",5))))</f>
        <v>2</v>
      </c>
      <c r="AD131" s="38" t="s">
        <v>9</v>
      </c>
      <c r="AE131" s="38">
        <f>IF(AD131="M",0,IF(AD131="I",2,IF(AD131="B",4,IF(AD131="E",5))))</f>
        <v>4</v>
      </c>
      <c r="AF131" s="38" t="s">
        <v>9</v>
      </c>
      <c r="AG131" s="38">
        <f>IF(AF131="M",0,IF(AF131="I",2,IF(AF131="B",4,IF(AF131="E",5))))</f>
        <v>4</v>
      </c>
      <c r="AH131" s="38" t="s">
        <v>9</v>
      </c>
      <c r="AI131" s="38">
        <f>IF(AH131="M",0,IF(AH131="I",2,IF(AH131="B",4,IF(AH131="E",5))))</f>
        <v>4</v>
      </c>
      <c r="AJ131" s="38" t="s">
        <v>9</v>
      </c>
      <c r="AK131" s="38">
        <f>IF(AJ131="M",0,IF(AJ131="I",2,IF(AJ131="B",4,IF(AJ131="E",5))))</f>
        <v>4</v>
      </c>
      <c r="AL131" s="38" t="s">
        <v>8</v>
      </c>
      <c r="AM131" s="38">
        <f>IF(AL131="M",0,IF(AL131="I",2,IF(AL131="B",4,IF(AL131="E",5))))</f>
        <v>2</v>
      </c>
      <c r="AN131" s="38" t="s">
        <v>9</v>
      </c>
      <c r="AO131" s="38">
        <f>IF(AN131="M",0,IF(AN131="I",2,IF(AN131="B",4,IF(AN131="E",5))))</f>
        <v>4</v>
      </c>
      <c r="AP131" s="38" t="s">
        <v>9</v>
      </c>
      <c r="AQ131" s="38">
        <f>IF(AP131="M",0,IF(AP131="I",2,IF(AP131="B",4,IF(AP131="E",5))))</f>
        <v>4</v>
      </c>
      <c r="AR131" s="38" t="s">
        <v>9</v>
      </c>
      <c r="AS131" s="38">
        <f>IF(AR131="M",0,IF(AR131="I",2,IF(AR131="B",4,IF(AR131="E",5))))</f>
        <v>4</v>
      </c>
      <c r="AT131" s="38" t="s">
        <v>9</v>
      </c>
      <c r="AU131" s="38">
        <f>IF(AT131="M",0,IF(AT131="I",2,IF(AT131="B",4,IF(AT131="E",5))))</f>
        <v>4</v>
      </c>
      <c r="AV131" s="38" t="s">
        <v>8</v>
      </c>
      <c r="AW131" s="38">
        <f>IF(AV131="M",0,IF(AV131="I",2,IF(AV131="B",4,IF(AV131="E",5))))</f>
        <v>2</v>
      </c>
      <c r="AX131" s="38" t="s">
        <v>9</v>
      </c>
      <c r="AY131" s="38">
        <f>IF(AX131="M",0,IF(AX131="I",2,IF(AX131="B",4,IF(AX131="E",5))))</f>
        <v>4</v>
      </c>
      <c r="AZ131" s="38" t="s">
        <v>9</v>
      </c>
      <c r="BA131" s="38">
        <f>IF(AZ131="M",0,IF(AZ131="I",2,IF(AZ131="B",4,IF(AZ131="E",5))))</f>
        <v>4</v>
      </c>
      <c r="BB131" s="38" t="s">
        <v>9</v>
      </c>
      <c r="BC131" s="38">
        <f>IF(BB131="M",0,IF(BB131="I",2,IF(BB131="B",4,IF(BB131="E",5))))</f>
        <v>4</v>
      </c>
      <c r="BD131" s="38" t="s">
        <v>9</v>
      </c>
      <c r="BE131" s="38">
        <f>IF(BD131="M",0,IF(BD131="I",2,IF(BD131="B",4,IF(BD131="E",5))))</f>
        <v>4</v>
      </c>
      <c r="BF131" s="38" t="s">
        <v>10</v>
      </c>
      <c r="BG131" s="38">
        <f>IF(BF131="M",0,IF(BF131="I",2,IF(BF131="B",4,IF(BF131="E",5))))</f>
        <v>5</v>
      </c>
      <c r="BH131" s="38" t="s">
        <v>9</v>
      </c>
      <c r="BI131" s="38">
        <f>IF(BH131="M",0,IF(BH131="I",2,IF(BH131="B",4,IF(BH131="E",5))))</f>
        <v>4</v>
      </c>
      <c r="BJ131" s="38" t="s">
        <v>9</v>
      </c>
      <c r="BK131" s="38">
        <f>IF(BJ131="M",0,IF(BJ131="I",2,IF(BJ131="B",4,IF(BJ131="E",5))))</f>
        <v>4</v>
      </c>
      <c r="BL131" s="38" t="s">
        <v>8</v>
      </c>
      <c r="BM131" s="38">
        <f>IF(BL131="M",0,IF(BL131="I",2,IF(BL131="B",4,IF(BL131="E",5))))</f>
        <v>2</v>
      </c>
      <c r="BN131" s="38" t="s">
        <v>9</v>
      </c>
      <c r="BO131" s="38">
        <f>IF(BN131="M",0,IF(BN131="I",2,IF(BN131="B",4,IF(BN131="E",5))))</f>
        <v>4</v>
      </c>
      <c r="BP131" s="38" t="s">
        <v>9</v>
      </c>
      <c r="BQ131" s="38">
        <f>IF(BP131="M",0,IF(BP131="I",2,IF(BP131="B",4,IF(BP131="E",5))))</f>
        <v>4</v>
      </c>
      <c r="BR131" s="38" t="s">
        <v>9</v>
      </c>
      <c r="BS131" s="38">
        <f>IF(BR131="M",0,IF(BR131="I",2,IF(BR131="B",4,IF(BR131="E",5))))</f>
        <v>4</v>
      </c>
      <c r="BT131" s="38" t="s">
        <v>9</v>
      </c>
      <c r="BU131" s="38">
        <f>IF(BT131="M",0,IF(BT131="I",2,IF(BT131="B",4,IF(BT131="E",5))))</f>
        <v>4</v>
      </c>
      <c r="BV131" s="38" t="s">
        <v>9</v>
      </c>
      <c r="BW131" s="38">
        <f>IF(BV131="M",0,IF(BV131="I",2,IF(BV131="B",4,IF(BV131="E",5))))</f>
        <v>4</v>
      </c>
      <c r="BX131" s="38" t="s">
        <v>9</v>
      </c>
      <c r="BY131" s="38">
        <f>IF(BX131="M",0,IF(BX131="I",2,IF(BX131="B",4,IF(BX131="E",5))))</f>
        <v>4</v>
      </c>
      <c r="BZ131" s="38" t="s">
        <v>9</v>
      </c>
      <c r="CA131" s="38">
        <f>IF(BZ131="M",0,IF(BZ131="I",2,IF(BZ131="B",4,IF(BZ131="E",5))))</f>
        <v>4</v>
      </c>
      <c r="CB131" s="38" t="s">
        <v>9</v>
      </c>
      <c r="CC131" s="38">
        <f>IF(CB131="M",0,IF(CB131="I",2,IF(CB131="B",4,IF(CB131="E",5))))</f>
        <v>4</v>
      </c>
      <c r="CD131" s="38" t="s">
        <v>9</v>
      </c>
      <c r="CE131" s="38">
        <f>IF(CD131="M",0,IF(CD131="I",2,IF(CD131="B",4,IF(CD131="E",5))))</f>
        <v>4</v>
      </c>
      <c r="CF131" s="38" t="s">
        <v>8</v>
      </c>
      <c r="CG131" s="38">
        <f>IF(CF131="M",0,IF(CF131="I",2,IF(CF131="B",4,IF(CF131="E",5))))</f>
        <v>2</v>
      </c>
      <c r="CH131" s="38" t="s">
        <v>8</v>
      </c>
      <c r="CI131" s="38">
        <f>IF(CH131="M",0,IF(CH131="I",2,IF(CH131="B",4,IF(CH131="E",5))))</f>
        <v>2</v>
      </c>
      <c r="CJ131" s="38" t="s">
        <v>8</v>
      </c>
      <c r="CK131" s="38">
        <f>IF(CJ131="M",0,IF(CJ131="I",2,IF(CJ131="B",4,IF(CJ131="E",5))))</f>
        <v>2</v>
      </c>
      <c r="CL131" s="38" t="s">
        <v>9</v>
      </c>
      <c r="CM131" s="38">
        <f>IF(CL131="M",0,IF(CL131="I",2,IF(CL131="B",4,IF(CL131="E",5))))</f>
        <v>4</v>
      </c>
      <c r="CN131" s="38" t="s">
        <v>7</v>
      </c>
      <c r="CO131" s="38">
        <f>IF(CN131="M",0,IF(CN131="I",2,IF(CN131="B",4,IF(CN131="E",5))))</f>
        <v>0</v>
      </c>
      <c r="CP131" s="38" t="s">
        <v>7</v>
      </c>
      <c r="CQ131" s="38">
        <f>IF(CP131="M",0,IF(CP131="I",2,IF(CP131="B",4,IF(CP131="E",5))))</f>
        <v>0</v>
      </c>
      <c r="CR131" s="38" t="s">
        <v>7</v>
      </c>
      <c r="CS131" s="38">
        <f>IF(CR131="M",0,IF(CR131="I",2,IF(CR131="B",4,IF(CR131="E",5))))</f>
        <v>0</v>
      </c>
      <c r="CT131" s="38" t="s">
        <v>9</v>
      </c>
      <c r="CU131" s="38">
        <f>IF(CT131="M",0,IF(CT131="I",2,IF(CT131="B",4,IF(CT131="E",5))))</f>
        <v>4</v>
      </c>
      <c r="CV131" s="38" t="s">
        <v>9</v>
      </c>
      <c r="CW131" s="38">
        <f>IF(CV131="M",0,IF(CV131="I",2,IF(CV131="B",4,IF(CV131="E",5))))</f>
        <v>4</v>
      </c>
      <c r="CX131" s="38" t="s">
        <v>9</v>
      </c>
      <c r="CY131" s="38">
        <f>IF(CX131="M",0,IF(CX131="I",2,IF(CX131="B",4,IF(CX131="E",5))))</f>
        <v>4</v>
      </c>
      <c r="CZ131" s="38" t="s">
        <v>9</v>
      </c>
      <c r="DA131" s="38">
        <f>IF(CZ131="M",0,IF(CZ131="I",2,IF(CZ131="B",4,IF(CZ131="E",5))))</f>
        <v>4</v>
      </c>
      <c r="DB131" s="38" t="s">
        <v>9</v>
      </c>
      <c r="DC131" s="38">
        <f>IF(DB131="M",0,IF(DB131="I",2,IF(DB131="B",4,IF(DB131="E",5))))</f>
        <v>4</v>
      </c>
      <c r="DD131" s="38" t="s">
        <v>9</v>
      </c>
      <c r="DE131" s="38">
        <f>IF(DD131="M",0,IF(DD131="I",2,IF(DD131="B",4,IF(DD131="E",5))))</f>
        <v>4</v>
      </c>
      <c r="DF131" s="38" t="s">
        <v>9</v>
      </c>
      <c r="DG131" s="38">
        <f>IF(DF131="M",0,IF(DF131="I",2,IF(DF131="B",4,IF(DF131="E",5))))</f>
        <v>4</v>
      </c>
      <c r="DH131" s="38" t="s">
        <v>9</v>
      </c>
      <c r="DI131" s="38">
        <f>IF(DH131="M",0,IF(DH131="I",2,IF(DH131="B",4,IF(DH131="E",5))))</f>
        <v>4</v>
      </c>
      <c r="DJ131" s="38" t="s">
        <v>9</v>
      </c>
      <c r="DK131" s="38">
        <f>IF(DJ131="M",0,IF(DJ131="I",2,IF(DJ131="B",4,IF(DJ131="E",5))))</f>
        <v>4</v>
      </c>
      <c r="DL131" s="38" t="s">
        <v>9</v>
      </c>
      <c r="DM131" s="38">
        <f>IF(DL131="M",0,IF(DL131="I",2,IF(DL131="B",4,IF(DL131="E",5))))</f>
        <v>4</v>
      </c>
      <c r="DN131" s="38" t="s">
        <v>9</v>
      </c>
      <c r="DO131" s="38">
        <f>IF(DN131="M",0,IF(DN131="I",2,IF(DN131="B",4,IF(DN131="E",5))))</f>
        <v>4</v>
      </c>
      <c r="DP131" s="38" t="s">
        <v>9</v>
      </c>
      <c r="DQ131" s="38">
        <f>IF(DP131="M",0,IF(DP131="I",2,IF(DP131="B",4,IF(DP131="E",5))))</f>
        <v>4</v>
      </c>
      <c r="DR131" s="38" t="s">
        <v>10</v>
      </c>
      <c r="DS131" s="38">
        <f>IF(DR131="M",0,IF(DR131="I",2,IF(DR131="B",4,IF(DR131="E",5))))</f>
        <v>5</v>
      </c>
      <c r="DT131" s="38" t="s">
        <v>9</v>
      </c>
      <c r="DU131" s="38">
        <f>IF(DT131="M",0,IF(DT131="I",2,IF(DT131="B",4,IF(DT131="E",5))))</f>
        <v>4</v>
      </c>
      <c r="DV131" s="38" t="s">
        <v>9</v>
      </c>
      <c r="DW131" s="38">
        <f>IF(DV131="M",0,IF(DV131="I",2,IF(DV131="B",4,IF(DV131="E",5))))</f>
        <v>4</v>
      </c>
      <c r="DX131" s="38" t="s">
        <v>9</v>
      </c>
      <c r="DY131" s="38">
        <f>IF(DX131="M",0,IF(DX131="I",2,IF(DX131="B",4,IF(DX131="E",5))))</f>
        <v>4</v>
      </c>
      <c r="DZ131" s="38" t="s">
        <v>9</v>
      </c>
      <c r="EA131" s="38">
        <f>IF(DZ131="M",0,IF(DZ131="I",2,IF(DZ131="B",4,IF(DZ131="E",5))))</f>
        <v>4</v>
      </c>
      <c r="EB131" s="38" t="s">
        <v>8</v>
      </c>
      <c r="EC131" s="38">
        <f>IF(EB131="M",0,IF(EB131="I",2,IF(EB131="B",4,IF(EB131="E",5))))</f>
        <v>2</v>
      </c>
      <c r="ED131" s="38" t="s">
        <v>8</v>
      </c>
      <c r="EE131" s="38">
        <f>IF(ED131="M",0,IF(ED131="I",2,IF(ED131="B",4,IF(ED131="E",5))))</f>
        <v>2</v>
      </c>
      <c r="EF131" s="38" t="s">
        <v>8</v>
      </c>
      <c r="EG131" s="38">
        <f>IF(EF131="M",0,IF(EF131="I",2,IF(EF131="B",4,IF(EF131="E",5))))</f>
        <v>2</v>
      </c>
      <c r="EH131" s="38" t="s">
        <v>8</v>
      </c>
      <c r="EI131" s="38">
        <f>IF(EH131="M",0,IF(EH131="I",2,IF(EH131="B",4,IF(EH131="E",5))))</f>
        <v>2</v>
      </c>
      <c r="EJ131" s="38" t="s">
        <v>8</v>
      </c>
      <c r="EK131" s="38">
        <f>IF(EJ131="M",0,IF(EJ131="I",2,IF(EJ131="B",4,IF(EJ131="E",5))))</f>
        <v>2</v>
      </c>
      <c r="EL131" s="38" t="s">
        <v>8</v>
      </c>
      <c r="EM131" s="38">
        <f>IF(EL131="M",0,IF(EL131="I",2,IF(EL131="B",4,IF(EL131="E",5))))</f>
        <v>2</v>
      </c>
      <c r="EN131" s="38" t="s">
        <v>8</v>
      </c>
      <c r="EO131" s="38">
        <f>IF(EN131="M",0,IF(EN131="I",2,IF(EN131="B",4,IF(EN131="E",5))))</f>
        <v>2</v>
      </c>
      <c r="EP131" s="38" t="s">
        <v>8</v>
      </c>
      <c r="EQ131" s="38">
        <f>IF(EP131="M",0,IF(EP131="I",2,IF(EP131="B",4,IF(EP131="E",5))))</f>
        <v>2</v>
      </c>
      <c r="ER131" s="98">
        <f>+SUM(F131:EQ131)</f>
        <v>241</v>
      </c>
      <c r="ES131" s="52">
        <f>+ER131/$EV$1</f>
        <v>0.6788732394366197</v>
      </c>
      <c r="ET131" s="38" t="str">
        <f>IF(ES131&gt;60%,"Autonome","Non Autonome")</f>
        <v>Autonome</v>
      </c>
      <c r="EU131" s="5"/>
    </row>
    <row r="132" spans="1:151" ht="15.75" thickBot="1" x14ac:dyDescent="0.3">
      <c r="A132" s="35" t="s">
        <v>13</v>
      </c>
      <c r="B132" s="35" t="s">
        <v>42</v>
      </c>
      <c r="C132" s="35" t="s">
        <v>67</v>
      </c>
      <c r="D132" s="96">
        <v>43314</v>
      </c>
      <c r="E132" s="35" t="s">
        <v>91</v>
      </c>
      <c r="F132" s="38" t="s">
        <v>10</v>
      </c>
      <c r="G132" s="38">
        <f>IF(F132="M",0,IF(F132="I",2,IF(F132="B",4,IF(F132="E",5))))</f>
        <v>5</v>
      </c>
      <c r="H132" s="38" t="s">
        <v>9</v>
      </c>
      <c r="I132" s="38">
        <f>IF(H132="M",0,IF(H132="I",2,IF(H132="B",4,IF(H132="E",5))))</f>
        <v>4</v>
      </c>
      <c r="J132" s="38" t="s">
        <v>9</v>
      </c>
      <c r="K132" s="38">
        <f>IF(J132="M",0,IF(J132="I",2,IF(J132="B",4,IF(J132="E",5))))</f>
        <v>4</v>
      </c>
      <c r="L132" s="38" t="s">
        <v>9</v>
      </c>
      <c r="M132" s="38">
        <f>IF(L132="M",0,IF(L132="I",2,IF(L132="B",4,IF(L132="E",5))))</f>
        <v>4</v>
      </c>
      <c r="N132" s="38" t="s">
        <v>9</v>
      </c>
      <c r="O132" s="38">
        <f>IF(N132="M",0,IF(N132="I",2,IF(N132="B",4,IF(N132="E",5))))</f>
        <v>4</v>
      </c>
      <c r="P132" s="38" t="s">
        <v>7</v>
      </c>
      <c r="Q132" s="38">
        <f>IF(P132="M",0,IF(P132="I",2,IF(P132="B",4,IF(P132="E",5))))</f>
        <v>0</v>
      </c>
      <c r="R132" s="38" t="s">
        <v>9</v>
      </c>
      <c r="S132" s="38">
        <f>IF(R132="M",0,IF(R132="I",2,IF(R132="B",4,IF(R132="E",5))))</f>
        <v>4</v>
      </c>
      <c r="T132" s="38" t="s">
        <v>9</v>
      </c>
      <c r="U132" s="38">
        <f>IF(T132="M",0,IF(T132="I",2,IF(T132="B",4,IF(T132="E",5))))</f>
        <v>4</v>
      </c>
      <c r="V132" s="38" t="s">
        <v>9</v>
      </c>
      <c r="W132" s="38">
        <f>IF(V132="M",0,IF(V132="I",2,IF(V132="B",4,IF(V132="E",5))))</f>
        <v>4</v>
      </c>
      <c r="X132" s="38" t="s">
        <v>7</v>
      </c>
      <c r="Y132" s="38">
        <f>IF(X132="M",0,IF(X132="I",2,IF(X132="B",4,IF(X132="E",5))))</f>
        <v>0</v>
      </c>
      <c r="Z132" s="38" t="s">
        <v>9</v>
      </c>
      <c r="AA132" s="38">
        <f>IF(Z132="M",0,IF(Z132="I",2,IF(Z132="B",4,IF(Z132="E",5))))</f>
        <v>4</v>
      </c>
      <c r="AB132" s="38" t="s">
        <v>7</v>
      </c>
      <c r="AC132" s="38">
        <f>IF(AB132="M",0,IF(AB132="I",2,IF(AB132="B",4,IF(AB132="E",5))))</f>
        <v>0</v>
      </c>
      <c r="AD132" s="38" t="s">
        <v>9</v>
      </c>
      <c r="AE132" s="38">
        <f>IF(AD132="M",0,IF(AD132="I",2,IF(AD132="B",4,IF(AD132="E",5))))</f>
        <v>4</v>
      </c>
      <c r="AF132" s="38" t="s">
        <v>7</v>
      </c>
      <c r="AG132" s="38">
        <f>IF(AF132="M",0,IF(AF132="I",2,IF(AF132="B",4,IF(AF132="E",5))))</f>
        <v>0</v>
      </c>
      <c r="AH132" s="38" t="s">
        <v>7</v>
      </c>
      <c r="AI132" s="38">
        <f>IF(AH132="M",0,IF(AH132="I",2,IF(AH132="B",4,IF(AH132="E",5))))</f>
        <v>0</v>
      </c>
      <c r="AJ132" s="38" t="s">
        <v>7</v>
      </c>
      <c r="AK132" s="38">
        <f>IF(AJ132="M",0,IF(AJ132="I",2,IF(AJ132="B",4,IF(AJ132="E",5))))</f>
        <v>0</v>
      </c>
      <c r="AL132" s="38" t="s">
        <v>7</v>
      </c>
      <c r="AM132" s="38">
        <f>IF(AL132="M",0,IF(AL132="I",2,IF(AL132="B",4,IF(AL132="E",5))))</f>
        <v>0</v>
      </c>
      <c r="AN132" s="38" t="s">
        <v>7</v>
      </c>
      <c r="AO132" s="38">
        <f>IF(AN132="M",0,IF(AN132="I",2,IF(AN132="B",4,IF(AN132="E",5))))</f>
        <v>0</v>
      </c>
      <c r="AP132" s="38" t="s">
        <v>9</v>
      </c>
      <c r="AQ132" s="38">
        <f>IF(AP132="M",0,IF(AP132="I",2,IF(AP132="B",4,IF(AP132="E",5))))</f>
        <v>4</v>
      </c>
      <c r="AR132" s="38" t="s">
        <v>9</v>
      </c>
      <c r="AS132" s="38">
        <f>IF(AR132="M",0,IF(AR132="I",2,IF(AR132="B",4,IF(AR132="E",5))))</f>
        <v>4</v>
      </c>
      <c r="AT132" s="38" t="s">
        <v>9</v>
      </c>
      <c r="AU132" s="38">
        <f>IF(AT132="M",0,IF(AT132="I",2,IF(AT132="B",4,IF(AT132="E",5))))</f>
        <v>4</v>
      </c>
      <c r="AV132" s="38" t="s">
        <v>7</v>
      </c>
      <c r="AW132" s="38">
        <f>IF(AV132="M",0,IF(AV132="I",2,IF(AV132="B",4,IF(AV132="E",5))))</f>
        <v>0</v>
      </c>
      <c r="AX132" s="38" t="s">
        <v>7</v>
      </c>
      <c r="AY132" s="38">
        <f>IF(AX132="M",0,IF(AX132="I",2,IF(AX132="B",4,IF(AX132="E",5))))</f>
        <v>0</v>
      </c>
      <c r="AZ132" s="38" t="s">
        <v>8</v>
      </c>
      <c r="BA132" s="38">
        <f>IF(AZ132="M",0,IF(AZ132="I",2,IF(AZ132="B",4,IF(AZ132="E",5))))</f>
        <v>2</v>
      </c>
      <c r="BB132" s="38" t="s">
        <v>8</v>
      </c>
      <c r="BC132" s="38">
        <f>IF(BB132="M",0,IF(BB132="I",2,IF(BB132="B",4,IF(BB132="E",5))))</f>
        <v>2</v>
      </c>
      <c r="BD132" s="38" t="s">
        <v>9</v>
      </c>
      <c r="BE132" s="38">
        <f>IF(BD132="M",0,IF(BD132="I",2,IF(BD132="B",4,IF(BD132="E",5))))</f>
        <v>4</v>
      </c>
      <c r="BF132" s="38" t="s">
        <v>9</v>
      </c>
      <c r="BG132" s="38">
        <f>IF(BF132="M",0,IF(BF132="I",2,IF(BF132="B",4,IF(BF132="E",5))))</f>
        <v>4</v>
      </c>
      <c r="BH132" s="38" t="s">
        <v>9</v>
      </c>
      <c r="BI132" s="38">
        <f>IF(BH132="M",0,IF(BH132="I",2,IF(BH132="B",4,IF(BH132="E",5))))</f>
        <v>4</v>
      </c>
      <c r="BJ132" s="38" t="s">
        <v>9</v>
      </c>
      <c r="BK132" s="38">
        <f>IF(BJ132="M",0,IF(BJ132="I",2,IF(BJ132="B",4,IF(BJ132="E",5))))</f>
        <v>4</v>
      </c>
      <c r="BL132" s="38" t="s">
        <v>7</v>
      </c>
      <c r="BM132" s="38">
        <f>IF(BL132="M",0,IF(BL132="I",2,IF(BL132="B",4,IF(BL132="E",5))))</f>
        <v>0</v>
      </c>
      <c r="BN132" s="38" t="s">
        <v>8</v>
      </c>
      <c r="BO132" s="38">
        <f>IF(BN132="M",0,IF(BN132="I",2,IF(BN132="B",4,IF(BN132="E",5))))</f>
        <v>2</v>
      </c>
      <c r="BP132" s="38" t="s">
        <v>8</v>
      </c>
      <c r="BQ132" s="38">
        <f>IF(BP132="M",0,IF(BP132="I",2,IF(BP132="B",4,IF(BP132="E",5))))</f>
        <v>2</v>
      </c>
      <c r="BR132" s="38" t="s">
        <v>8</v>
      </c>
      <c r="BS132" s="38">
        <f>IF(BR132="M",0,IF(BR132="I",2,IF(BR132="B",4,IF(BR132="E",5))))</f>
        <v>2</v>
      </c>
      <c r="BT132" s="38" t="s">
        <v>8</v>
      </c>
      <c r="BU132" s="38">
        <f>IF(BT132="M",0,IF(BT132="I",2,IF(BT132="B",4,IF(BT132="E",5))))</f>
        <v>2</v>
      </c>
      <c r="BV132" s="38" t="s">
        <v>9</v>
      </c>
      <c r="BW132" s="38">
        <f>IF(BV132="M",0,IF(BV132="I",2,IF(BV132="B",4,IF(BV132="E",5))))</f>
        <v>4</v>
      </c>
      <c r="BX132" s="38" t="s">
        <v>9</v>
      </c>
      <c r="BY132" s="38">
        <f>IF(BX132="M",0,IF(BX132="I",2,IF(BX132="B",4,IF(BX132="E",5))))</f>
        <v>4</v>
      </c>
      <c r="BZ132" s="38" t="s">
        <v>8</v>
      </c>
      <c r="CA132" s="38">
        <f>IF(BZ132="M",0,IF(BZ132="I",2,IF(BZ132="B",4,IF(BZ132="E",5))))</f>
        <v>2</v>
      </c>
      <c r="CB132" s="38" t="s">
        <v>9</v>
      </c>
      <c r="CC132" s="38">
        <f>IF(CB132="M",0,IF(CB132="I",2,IF(CB132="B",4,IF(CB132="E",5))))</f>
        <v>4</v>
      </c>
      <c r="CD132" s="38" t="s">
        <v>9</v>
      </c>
      <c r="CE132" s="38">
        <f>IF(CD132="M",0,IF(CD132="I",2,IF(CD132="B",4,IF(CD132="E",5))))</f>
        <v>4</v>
      </c>
      <c r="CF132" s="38" t="s">
        <v>7</v>
      </c>
      <c r="CG132" s="38">
        <f>IF(CF132="M",0,IF(CF132="I",2,IF(CF132="B",4,IF(CF132="E",5))))</f>
        <v>0</v>
      </c>
      <c r="CH132" s="38" t="s">
        <v>9</v>
      </c>
      <c r="CI132" s="38">
        <f>IF(CH132="M",0,IF(CH132="I",2,IF(CH132="B",4,IF(CH132="E",5))))</f>
        <v>4</v>
      </c>
      <c r="CJ132" s="38" t="s">
        <v>8</v>
      </c>
      <c r="CK132" s="38">
        <f>IF(CJ132="M",0,IF(CJ132="I",2,IF(CJ132="B",4,IF(CJ132="E",5))))</f>
        <v>2</v>
      </c>
      <c r="CL132" s="38" t="s">
        <v>8</v>
      </c>
      <c r="CM132" s="38">
        <f>IF(CL132="M",0,IF(CL132="I",2,IF(CL132="B",4,IF(CL132="E",5))))</f>
        <v>2</v>
      </c>
      <c r="CN132" s="38" t="s">
        <v>9</v>
      </c>
      <c r="CO132" s="38">
        <f>IF(CN132="M",0,IF(CN132="I",2,IF(CN132="B",4,IF(CN132="E",5))))</f>
        <v>4</v>
      </c>
      <c r="CP132" s="38" t="s">
        <v>9</v>
      </c>
      <c r="CQ132" s="38">
        <f>IF(CP132="M",0,IF(CP132="I",2,IF(CP132="B",4,IF(CP132="E",5))))</f>
        <v>4</v>
      </c>
      <c r="CR132" s="38" t="s">
        <v>9</v>
      </c>
      <c r="CS132" s="38">
        <f>IF(CR132="M",0,IF(CR132="I",2,IF(CR132="B",4,IF(CR132="E",5))))</f>
        <v>4</v>
      </c>
      <c r="CT132" s="38" t="s">
        <v>9</v>
      </c>
      <c r="CU132" s="38">
        <f>IF(CT132="M",0,IF(CT132="I",2,IF(CT132="B",4,IF(CT132="E",5))))</f>
        <v>4</v>
      </c>
      <c r="CV132" s="38" t="s">
        <v>9</v>
      </c>
      <c r="CW132" s="38">
        <f>IF(CV132="M",0,IF(CV132="I",2,IF(CV132="B",4,IF(CV132="E",5))))</f>
        <v>4</v>
      </c>
      <c r="CX132" s="38" t="s">
        <v>9</v>
      </c>
      <c r="CY132" s="38">
        <f>IF(CX132="M",0,IF(CX132="I",2,IF(CX132="B",4,IF(CX132="E",5))))</f>
        <v>4</v>
      </c>
      <c r="CZ132" s="38" t="s">
        <v>9</v>
      </c>
      <c r="DA132" s="38">
        <f>IF(CZ132="M",0,IF(CZ132="I",2,IF(CZ132="B",4,IF(CZ132="E",5))))</f>
        <v>4</v>
      </c>
      <c r="DB132" s="38" t="s">
        <v>8</v>
      </c>
      <c r="DC132" s="38">
        <f>IF(DB132="M",0,IF(DB132="I",2,IF(DB132="B",4,IF(DB132="E",5))))</f>
        <v>2</v>
      </c>
      <c r="DD132" s="38" t="s">
        <v>8</v>
      </c>
      <c r="DE132" s="38">
        <f>IF(DD132="M",0,IF(DD132="I",2,IF(DD132="B",4,IF(DD132="E",5))))</f>
        <v>2</v>
      </c>
      <c r="DF132" s="38" t="s">
        <v>9</v>
      </c>
      <c r="DG132" s="38">
        <f>IF(DF132="M",0,IF(DF132="I",2,IF(DF132="B",4,IF(DF132="E",5))))</f>
        <v>4</v>
      </c>
      <c r="DH132" s="38" t="s">
        <v>9</v>
      </c>
      <c r="DI132" s="38">
        <f>IF(DH132="M",0,IF(DH132="I",2,IF(DH132="B",4,IF(DH132="E",5))))</f>
        <v>4</v>
      </c>
      <c r="DJ132" s="38" t="s">
        <v>9</v>
      </c>
      <c r="DK132" s="38">
        <f>IF(DJ132="M",0,IF(DJ132="I",2,IF(DJ132="B",4,IF(DJ132="E",5))))</f>
        <v>4</v>
      </c>
      <c r="DL132" s="38" t="s">
        <v>9</v>
      </c>
      <c r="DM132" s="38">
        <f>IF(DL132="M",0,IF(DL132="I",2,IF(DL132="B",4,IF(DL132="E",5))))</f>
        <v>4</v>
      </c>
      <c r="DN132" s="38" t="s">
        <v>9</v>
      </c>
      <c r="DO132" s="38">
        <f>IF(DN132="M",0,IF(DN132="I",2,IF(DN132="B",4,IF(DN132="E",5))))</f>
        <v>4</v>
      </c>
      <c r="DP132" s="38" t="s">
        <v>9</v>
      </c>
      <c r="DQ132" s="38">
        <f>IF(DP132="M",0,IF(DP132="I",2,IF(DP132="B",4,IF(DP132="E",5))))</f>
        <v>4</v>
      </c>
      <c r="DR132" s="38" t="s">
        <v>9</v>
      </c>
      <c r="DS132" s="38">
        <f>IF(DR132="M",0,IF(DR132="I",2,IF(DR132="B",4,IF(DR132="E",5))))</f>
        <v>4</v>
      </c>
      <c r="DT132" s="38" t="s">
        <v>9</v>
      </c>
      <c r="DU132" s="38">
        <f>IF(DT132="M",0,IF(DT132="I",2,IF(DT132="B",4,IF(DT132="E",5))))</f>
        <v>4</v>
      </c>
      <c r="DV132" s="38" t="s">
        <v>8</v>
      </c>
      <c r="DW132" s="38">
        <f>IF(DV132="M",0,IF(DV132="I",2,IF(DV132="B",4,IF(DV132="E",5))))</f>
        <v>2</v>
      </c>
      <c r="DX132" s="38" t="s">
        <v>9</v>
      </c>
      <c r="DY132" s="38">
        <f>IF(DX132="M",0,IF(DX132="I",2,IF(DX132="B",4,IF(DX132="E",5))))</f>
        <v>4</v>
      </c>
      <c r="DZ132" s="38" t="s">
        <v>9</v>
      </c>
      <c r="EA132" s="38">
        <f>IF(DZ132="M",0,IF(DZ132="I",2,IF(DZ132="B",4,IF(DZ132="E",5))))</f>
        <v>4</v>
      </c>
      <c r="EB132" s="38" t="s">
        <v>8</v>
      </c>
      <c r="EC132" s="38">
        <f>IF(EB132="M",0,IF(EB132="I",2,IF(EB132="B",4,IF(EB132="E",5))))</f>
        <v>2</v>
      </c>
      <c r="ED132" s="38" t="s">
        <v>9</v>
      </c>
      <c r="EE132" s="38">
        <f>IF(ED132="M",0,IF(ED132="I",2,IF(ED132="B",4,IF(ED132="E",5))))</f>
        <v>4</v>
      </c>
      <c r="EF132" s="38" t="s">
        <v>9</v>
      </c>
      <c r="EG132" s="38">
        <f>IF(EF132="M",0,IF(EF132="I",2,IF(EF132="B",4,IF(EF132="E",5))))</f>
        <v>4</v>
      </c>
      <c r="EH132" s="38" t="s">
        <v>9</v>
      </c>
      <c r="EI132" s="38">
        <f>IF(EH132="M",0,IF(EH132="I",2,IF(EH132="B",4,IF(EH132="E",5))))</f>
        <v>4</v>
      </c>
      <c r="EJ132" s="38" t="s">
        <v>7</v>
      </c>
      <c r="EK132" s="38">
        <f>IF(EJ132="M",0,IF(EJ132="I",2,IF(EJ132="B",4,IF(EJ132="E",5))))</f>
        <v>0</v>
      </c>
      <c r="EL132" s="38" t="s">
        <v>7</v>
      </c>
      <c r="EM132" s="38">
        <f>IF(EL132="M",0,IF(EL132="I",2,IF(EL132="B",4,IF(EL132="E",5))))</f>
        <v>0</v>
      </c>
      <c r="EN132" s="38" t="s">
        <v>7</v>
      </c>
      <c r="EO132" s="38">
        <f>IF(EN132="M",0,IF(EN132="I",2,IF(EN132="B",4,IF(EN132="E",5))))</f>
        <v>0</v>
      </c>
      <c r="EP132" s="38" t="s">
        <v>7</v>
      </c>
      <c r="EQ132" s="38">
        <f>IF(EP132="M",0,IF(EP132="I",2,IF(EP132="B",4,IF(EP132="E",5))))</f>
        <v>0</v>
      </c>
      <c r="ER132" s="98">
        <f>+SUM(F132:EQ132)</f>
        <v>195</v>
      </c>
      <c r="ES132" s="52">
        <f>+ER132/$EV$1</f>
        <v>0.54929577464788737</v>
      </c>
      <c r="ET132" s="38" t="str">
        <f>IF(ES132&gt;60%,"Autonome","Non Autonome")</f>
        <v>Non Autonome</v>
      </c>
      <c r="EU132" s="5"/>
    </row>
    <row r="133" spans="1:151" ht="15.75" thickBot="1" x14ac:dyDescent="0.3">
      <c r="A133" s="35" t="s">
        <v>13</v>
      </c>
      <c r="B133" s="35" t="s">
        <v>55</v>
      </c>
      <c r="C133" s="35" t="s">
        <v>67</v>
      </c>
      <c r="D133" s="96">
        <v>43314</v>
      </c>
      <c r="E133" s="35" t="s">
        <v>91</v>
      </c>
      <c r="F133" s="38" t="s">
        <v>9</v>
      </c>
      <c r="G133" s="38">
        <f>IF(F133="M",0,IF(F133="I",2,IF(F133="B",4,IF(F133="E",5))))</f>
        <v>4</v>
      </c>
      <c r="H133" s="38" t="s">
        <v>9</v>
      </c>
      <c r="I133" s="38">
        <f>IF(H133="M",0,IF(H133="I",2,IF(H133="B",4,IF(H133="E",5))))</f>
        <v>4</v>
      </c>
      <c r="J133" s="38" t="s">
        <v>9</v>
      </c>
      <c r="K133" s="38">
        <f>IF(J133="M",0,IF(J133="I",2,IF(J133="B",4,IF(J133="E",5))))</f>
        <v>4</v>
      </c>
      <c r="L133" s="38" t="s">
        <v>9</v>
      </c>
      <c r="M133" s="38">
        <f>IF(L133="M",0,IF(L133="I",2,IF(L133="B",4,IF(L133="E",5))))</f>
        <v>4</v>
      </c>
      <c r="N133" s="38" t="s">
        <v>9</v>
      </c>
      <c r="O133" s="38">
        <f>IF(N133="M",0,IF(N133="I",2,IF(N133="B",4,IF(N133="E",5))))</f>
        <v>4</v>
      </c>
      <c r="P133" s="38" t="s">
        <v>7</v>
      </c>
      <c r="Q133" s="38">
        <f>IF(P133="M",0,IF(P133="I",2,IF(P133="B",4,IF(P133="E",5))))</f>
        <v>0</v>
      </c>
      <c r="R133" s="38" t="s">
        <v>9</v>
      </c>
      <c r="S133" s="38">
        <f>IF(R133="M",0,IF(R133="I",2,IF(R133="B",4,IF(R133="E",5))))</f>
        <v>4</v>
      </c>
      <c r="T133" s="38" t="s">
        <v>9</v>
      </c>
      <c r="U133" s="38">
        <f>IF(T133="M",0,IF(T133="I",2,IF(T133="B",4,IF(T133="E",5))))</f>
        <v>4</v>
      </c>
      <c r="V133" s="38" t="s">
        <v>9</v>
      </c>
      <c r="W133" s="38">
        <f>IF(V133="M",0,IF(V133="I",2,IF(V133="B",4,IF(V133="E",5))))</f>
        <v>4</v>
      </c>
      <c r="X133" s="38" t="s">
        <v>8</v>
      </c>
      <c r="Y133" s="38">
        <f>IF(X133="M",0,IF(X133="I",2,IF(X133="B",4,IF(X133="E",5))))</f>
        <v>2</v>
      </c>
      <c r="Z133" s="38" t="s">
        <v>9</v>
      </c>
      <c r="AA133" s="38">
        <f>IF(Z133="M",0,IF(Z133="I",2,IF(Z133="B",4,IF(Z133="E",5))))</f>
        <v>4</v>
      </c>
      <c r="AB133" s="38" t="s">
        <v>7</v>
      </c>
      <c r="AC133" s="38">
        <f>IF(AB133="M",0,IF(AB133="I",2,IF(AB133="B",4,IF(AB133="E",5))))</f>
        <v>0</v>
      </c>
      <c r="AD133" s="38" t="s">
        <v>7</v>
      </c>
      <c r="AE133" s="38">
        <f>IF(AD133="M",0,IF(AD133="I",2,IF(AD133="B",4,IF(AD133="E",5))))</f>
        <v>0</v>
      </c>
      <c r="AF133" s="38" t="s">
        <v>7</v>
      </c>
      <c r="AG133" s="38">
        <f>IF(AF133="M",0,IF(AF133="I",2,IF(AF133="B",4,IF(AF133="E",5))))</f>
        <v>0</v>
      </c>
      <c r="AH133" s="38" t="s">
        <v>8</v>
      </c>
      <c r="AI133" s="38">
        <f>IF(AH133="M",0,IF(AH133="I",2,IF(AH133="B",4,IF(AH133="E",5))))</f>
        <v>2</v>
      </c>
      <c r="AJ133" s="38" t="s">
        <v>7</v>
      </c>
      <c r="AK133" s="38">
        <f>IF(AJ133="M",0,IF(AJ133="I",2,IF(AJ133="B",4,IF(AJ133="E",5))))</f>
        <v>0</v>
      </c>
      <c r="AL133" s="38" t="s">
        <v>7</v>
      </c>
      <c r="AM133" s="38">
        <f>IF(AL133="M",0,IF(AL133="I",2,IF(AL133="B",4,IF(AL133="E",5))))</f>
        <v>0</v>
      </c>
      <c r="AN133" s="38" t="s">
        <v>7</v>
      </c>
      <c r="AO133" s="38">
        <f>IF(AN133="M",0,IF(AN133="I",2,IF(AN133="B",4,IF(AN133="E",5))))</f>
        <v>0</v>
      </c>
      <c r="AP133" s="38" t="s">
        <v>9</v>
      </c>
      <c r="AQ133" s="38">
        <f>IF(AP133="M",0,IF(AP133="I",2,IF(AP133="B",4,IF(AP133="E",5))))</f>
        <v>4</v>
      </c>
      <c r="AR133" s="38" t="s">
        <v>8</v>
      </c>
      <c r="AS133" s="38">
        <f>IF(AR133="M",0,IF(AR133="I",2,IF(AR133="B",4,IF(AR133="E",5))))</f>
        <v>2</v>
      </c>
      <c r="AT133" s="38" t="s">
        <v>8</v>
      </c>
      <c r="AU133" s="38">
        <f>IF(AT133="M",0,IF(AT133="I",2,IF(AT133="B",4,IF(AT133="E",5))))</f>
        <v>2</v>
      </c>
      <c r="AV133" s="38" t="s">
        <v>7</v>
      </c>
      <c r="AW133" s="38">
        <f>IF(AV133="M",0,IF(AV133="I",2,IF(AV133="B",4,IF(AV133="E",5))))</f>
        <v>0</v>
      </c>
      <c r="AX133" s="38" t="s">
        <v>9</v>
      </c>
      <c r="AY133" s="38">
        <f>IF(AX133="M",0,IF(AX133="I",2,IF(AX133="B",4,IF(AX133="E",5))))</f>
        <v>4</v>
      </c>
      <c r="AZ133" s="38" t="s">
        <v>9</v>
      </c>
      <c r="BA133" s="38">
        <f>IF(AZ133="M",0,IF(AZ133="I",2,IF(AZ133="B",4,IF(AZ133="E",5))))</f>
        <v>4</v>
      </c>
      <c r="BB133" s="38" t="s">
        <v>8</v>
      </c>
      <c r="BC133" s="38">
        <f>IF(BB133="M",0,IF(BB133="I",2,IF(BB133="B",4,IF(BB133="E",5))))</f>
        <v>2</v>
      </c>
      <c r="BD133" s="38" t="s">
        <v>9</v>
      </c>
      <c r="BE133" s="38">
        <f>IF(BD133="M",0,IF(BD133="I",2,IF(BD133="B",4,IF(BD133="E",5))))</f>
        <v>4</v>
      </c>
      <c r="BF133" s="38" t="s">
        <v>8</v>
      </c>
      <c r="BG133" s="38">
        <f>IF(BF133="M",0,IF(BF133="I",2,IF(BF133="B",4,IF(BF133="E",5))))</f>
        <v>2</v>
      </c>
      <c r="BH133" s="38" t="s">
        <v>8</v>
      </c>
      <c r="BI133" s="38">
        <f>IF(BH133="M",0,IF(BH133="I",2,IF(BH133="B",4,IF(BH133="E",5))))</f>
        <v>2</v>
      </c>
      <c r="BJ133" s="38" t="s">
        <v>9</v>
      </c>
      <c r="BK133" s="38">
        <f>IF(BJ133="M",0,IF(BJ133="I",2,IF(BJ133="B",4,IF(BJ133="E",5))))</f>
        <v>4</v>
      </c>
      <c r="BL133" s="38" t="s">
        <v>8</v>
      </c>
      <c r="BM133" s="38">
        <f>IF(BL133="M",0,IF(BL133="I",2,IF(BL133="B",4,IF(BL133="E",5))))</f>
        <v>2</v>
      </c>
      <c r="BN133" s="38" t="s">
        <v>8</v>
      </c>
      <c r="BO133" s="38">
        <f>IF(BN133="M",0,IF(BN133="I",2,IF(BN133="B",4,IF(BN133="E",5))))</f>
        <v>2</v>
      </c>
      <c r="BP133" s="38" t="s">
        <v>7</v>
      </c>
      <c r="BQ133" s="38">
        <f>IF(BP133="M",0,IF(BP133="I",2,IF(BP133="B",4,IF(BP133="E",5))))</f>
        <v>0</v>
      </c>
      <c r="BR133" s="38" t="s">
        <v>7</v>
      </c>
      <c r="BS133" s="38">
        <f>IF(BR133="M",0,IF(BR133="I",2,IF(BR133="B",4,IF(BR133="E",5))))</f>
        <v>0</v>
      </c>
      <c r="BT133" s="38" t="s">
        <v>7</v>
      </c>
      <c r="BU133" s="38">
        <f>IF(BT133="M",0,IF(BT133="I",2,IF(BT133="B",4,IF(BT133="E",5))))</f>
        <v>0</v>
      </c>
      <c r="BV133" s="38" t="s">
        <v>8</v>
      </c>
      <c r="BW133" s="38">
        <f>IF(BV133="M",0,IF(BV133="I",2,IF(BV133="B",4,IF(BV133="E",5))))</f>
        <v>2</v>
      </c>
      <c r="BX133" s="38" t="s">
        <v>8</v>
      </c>
      <c r="BY133" s="38">
        <f>IF(BX133="M",0,IF(BX133="I",2,IF(BX133="B",4,IF(BX133="E",5))))</f>
        <v>2</v>
      </c>
      <c r="BZ133" s="38" t="s">
        <v>8</v>
      </c>
      <c r="CA133" s="38">
        <f>IF(BZ133="M",0,IF(BZ133="I",2,IF(BZ133="B",4,IF(BZ133="E",5))))</f>
        <v>2</v>
      </c>
      <c r="CB133" s="38" t="s">
        <v>8</v>
      </c>
      <c r="CC133" s="38">
        <f>IF(CB133="M",0,IF(CB133="I",2,IF(CB133="B",4,IF(CB133="E",5))))</f>
        <v>2</v>
      </c>
      <c r="CD133" s="38" t="s">
        <v>9</v>
      </c>
      <c r="CE133" s="38">
        <f>IF(CD133="M",0,IF(CD133="I",2,IF(CD133="B",4,IF(CD133="E",5))))</f>
        <v>4</v>
      </c>
      <c r="CF133" s="38" t="s">
        <v>7</v>
      </c>
      <c r="CG133" s="38">
        <f>IF(CF133="M",0,IF(CF133="I",2,IF(CF133="B",4,IF(CF133="E",5))))</f>
        <v>0</v>
      </c>
      <c r="CH133" s="38" t="s">
        <v>8</v>
      </c>
      <c r="CI133" s="38">
        <f>IF(CH133="M",0,IF(CH133="I",2,IF(CH133="B",4,IF(CH133="E",5))))</f>
        <v>2</v>
      </c>
      <c r="CJ133" s="38" t="s">
        <v>8</v>
      </c>
      <c r="CK133" s="38">
        <f>IF(CJ133="M",0,IF(CJ133="I",2,IF(CJ133="B",4,IF(CJ133="E",5))))</f>
        <v>2</v>
      </c>
      <c r="CL133" s="38" t="s">
        <v>8</v>
      </c>
      <c r="CM133" s="38">
        <f>IF(CL133="M",0,IF(CL133="I",2,IF(CL133="B",4,IF(CL133="E",5))))</f>
        <v>2</v>
      </c>
      <c r="CN133" s="38" t="s">
        <v>9</v>
      </c>
      <c r="CO133" s="38">
        <f>IF(CN133="M",0,IF(CN133="I",2,IF(CN133="B",4,IF(CN133="E",5))))</f>
        <v>4</v>
      </c>
      <c r="CP133" s="38" t="s">
        <v>9</v>
      </c>
      <c r="CQ133" s="38">
        <f>IF(CP133="M",0,IF(CP133="I",2,IF(CP133="B",4,IF(CP133="E",5))))</f>
        <v>4</v>
      </c>
      <c r="CR133" s="38" t="s">
        <v>9</v>
      </c>
      <c r="CS133" s="38">
        <f>IF(CR133="M",0,IF(CR133="I",2,IF(CR133="B",4,IF(CR133="E",5))))</f>
        <v>4</v>
      </c>
      <c r="CT133" s="38" t="s">
        <v>8</v>
      </c>
      <c r="CU133" s="38">
        <f>IF(CT133="M",0,IF(CT133="I",2,IF(CT133="B",4,IF(CT133="E",5))))</f>
        <v>2</v>
      </c>
      <c r="CV133" s="38" t="s">
        <v>8</v>
      </c>
      <c r="CW133" s="38">
        <f>IF(CV133="M",0,IF(CV133="I",2,IF(CV133="B",4,IF(CV133="E",5))))</f>
        <v>2</v>
      </c>
      <c r="CX133" s="38" t="s">
        <v>8</v>
      </c>
      <c r="CY133" s="38">
        <f>IF(CX133="M",0,IF(CX133="I",2,IF(CX133="B",4,IF(CX133="E",5))))</f>
        <v>2</v>
      </c>
      <c r="CZ133" s="38" t="s">
        <v>8</v>
      </c>
      <c r="DA133" s="38">
        <f>IF(CZ133="M",0,IF(CZ133="I",2,IF(CZ133="B",4,IF(CZ133="E",5))))</f>
        <v>2</v>
      </c>
      <c r="DB133" s="38" t="s">
        <v>8</v>
      </c>
      <c r="DC133" s="38">
        <f>IF(DB133="M",0,IF(DB133="I",2,IF(DB133="B",4,IF(DB133="E",5))))</f>
        <v>2</v>
      </c>
      <c r="DD133" s="38" t="s">
        <v>8</v>
      </c>
      <c r="DE133" s="38">
        <f>IF(DD133="M",0,IF(DD133="I",2,IF(DD133="B",4,IF(DD133="E",5))))</f>
        <v>2</v>
      </c>
      <c r="DF133" s="38" t="s">
        <v>8</v>
      </c>
      <c r="DG133" s="38">
        <f>IF(DF133="M",0,IF(DF133="I",2,IF(DF133="B",4,IF(DF133="E",5))))</f>
        <v>2</v>
      </c>
      <c r="DH133" s="38" t="s">
        <v>9</v>
      </c>
      <c r="DI133" s="38">
        <f>IF(DH133="M",0,IF(DH133="I",2,IF(DH133="B",4,IF(DH133="E",5))))</f>
        <v>4</v>
      </c>
      <c r="DJ133" s="38" t="s">
        <v>9</v>
      </c>
      <c r="DK133" s="38">
        <f>IF(DJ133="M",0,IF(DJ133="I",2,IF(DJ133="B",4,IF(DJ133="E",5))))</f>
        <v>4</v>
      </c>
      <c r="DL133" s="38" t="s">
        <v>9</v>
      </c>
      <c r="DM133" s="38">
        <f>IF(DL133="M",0,IF(DL133="I",2,IF(DL133="B",4,IF(DL133="E",5))))</f>
        <v>4</v>
      </c>
      <c r="DN133" s="38" t="s">
        <v>9</v>
      </c>
      <c r="DO133" s="38">
        <f>IF(DN133="M",0,IF(DN133="I",2,IF(DN133="B",4,IF(DN133="E",5))))</f>
        <v>4</v>
      </c>
      <c r="DP133" s="38" t="s">
        <v>9</v>
      </c>
      <c r="DQ133" s="38">
        <f>IF(DP133="M",0,IF(DP133="I",2,IF(DP133="B",4,IF(DP133="E",5))))</f>
        <v>4</v>
      </c>
      <c r="DR133" s="38" t="s">
        <v>9</v>
      </c>
      <c r="DS133" s="38">
        <f>IF(DR133="M",0,IF(DR133="I",2,IF(DR133="B",4,IF(DR133="E",5))))</f>
        <v>4</v>
      </c>
      <c r="DT133" s="38" t="s">
        <v>9</v>
      </c>
      <c r="DU133" s="38">
        <f>IF(DT133="M",0,IF(DT133="I",2,IF(DT133="B",4,IF(DT133="E",5))))</f>
        <v>4</v>
      </c>
      <c r="DV133" s="38" t="s">
        <v>9</v>
      </c>
      <c r="DW133" s="38">
        <f>IF(DV133="M",0,IF(DV133="I",2,IF(DV133="B",4,IF(DV133="E",5))))</f>
        <v>4</v>
      </c>
      <c r="DX133" s="38" t="s">
        <v>9</v>
      </c>
      <c r="DY133" s="38">
        <f>IF(DX133="M",0,IF(DX133="I",2,IF(DX133="B",4,IF(DX133="E",5))))</f>
        <v>4</v>
      </c>
      <c r="DZ133" s="38" t="s">
        <v>9</v>
      </c>
      <c r="EA133" s="38">
        <f>IF(DZ133="M",0,IF(DZ133="I",2,IF(DZ133="B",4,IF(DZ133="E",5))))</f>
        <v>4</v>
      </c>
      <c r="EB133" s="38" t="s">
        <v>7</v>
      </c>
      <c r="EC133" s="38">
        <f>IF(EB133="M",0,IF(EB133="I",2,IF(EB133="B",4,IF(EB133="E",5))))</f>
        <v>0</v>
      </c>
      <c r="ED133" s="38" t="s">
        <v>9</v>
      </c>
      <c r="EE133" s="38">
        <f>IF(ED133="M",0,IF(ED133="I",2,IF(ED133="B",4,IF(ED133="E",5))))</f>
        <v>4</v>
      </c>
      <c r="EF133" s="38" t="s">
        <v>9</v>
      </c>
      <c r="EG133" s="38">
        <f>IF(EF133="M",0,IF(EF133="I",2,IF(EF133="B",4,IF(EF133="E",5))))</f>
        <v>4</v>
      </c>
      <c r="EH133" s="38" t="s">
        <v>9</v>
      </c>
      <c r="EI133" s="38">
        <f>IF(EH133="M",0,IF(EH133="I",2,IF(EH133="B",4,IF(EH133="E",5))))</f>
        <v>4</v>
      </c>
      <c r="EJ133" s="38" t="s">
        <v>7</v>
      </c>
      <c r="EK133" s="38">
        <f>IF(EJ133="M",0,IF(EJ133="I",2,IF(EJ133="B",4,IF(EJ133="E",5))))</f>
        <v>0</v>
      </c>
      <c r="EL133" s="38" t="s">
        <v>8</v>
      </c>
      <c r="EM133" s="38">
        <f>IF(EL133="M",0,IF(EL133="I",2,IF(EL133="B",4,IF(EL133="E",5))))</f>
        <v>2</v>
      </c>
      <c r="EN133" s="38" t="s">
        <v>7</v>
      </c>
      <c r="EO133" s="38">
        <f>IF(EN133="M",0,IF(EN133="I",2,IF(EN133="B",4,IF(EN133="E",5))))</f>
        <v>0</v>
      </c>
      <c r="EP133" s="38" t="s">
        <v>7</v>
      </c>
      <c r="EQ133" s="38">
        <f>IF(EP133="M",0,IF(EP133="I",2,IF(EP133="B",4,IF(EP133="E",5))))</f>
        <v>0</v>
      </c>
      <c r="ER133" s="98">
        <f>+SUM(F133:EQ133)</f>
        <v>172</v>
      </c>
      <c r="ES133" s="52">
        <f>+ER133/$EV$1</f>
        <v>0.48450704225352115</v>
      </c>
      <c r="ET133" s="38" t="str">
        <f>IF(ES133&gt;60%,"Autonome","Non Autonome")</f>
        <v>Non Autonome</v>
      </c>
      <c r="EU133" s="148"/>
    </row>
    <row r="134" spans="1:151" ht="15.75" thickBot="1" x14ac:dyDescent="0.3">
      <c r="A134" s="35" t="s">
        <v>5</v>
      </c>
      <c r="B134" s="35" t="s">
        <v>105</v>
      </c>
      <c r="C134" s="35" t="s">
        <v>11</v>
      </c>
      <c r="D134" s="96">
        <v>43314</v>
      </c>
      <c r="E134" s="35" t="s">
        <v>12</v>
      </c>
      <c r="F134" s="38" t="s">
        <v>8</v>
      </c>
      <c r="G134" s="38">
        <f>IF(F134="M",0,IF(F134="I",2,IF(F134="B",4,IF(F134="E",5))))</f>
        <v>2</v>
      </c>
      <c r="H134" s="38" t="s">
        <v>9</v>
      </c>
      <c r="I134" s="38">
        <f>IF(H134="M",0,IF(H134="I",2,IF(H134="B",4,IF(H134="E",5))))</f>
        <v>4</v>
      </c>
      <c r="J134" s="38" t="s">
        <v>9</v>
      </c>
      <c r="K134" s="38">
        <f>IF(J134="M",0,IF(J134="I",2,IF(J134="B",4,IF(J134="E",5))))</f>
        <v>4</v>
      </c>
      <c r="L134" s="38" t="s">
        <v>9</v>
      </c>
      <c r="M134" s="38">
        <f>IF(L134="M",0,IF(L134="I",2,IF(L134="B",4,IF(L134="E",5))))</f>
        <v>4</v>
      </c>
      <c r="N134" s="38" t="s">
        <v>9</v>
      </c>
      <c r="O134" s="38">
        <f>IF(N134="M",0,IF(N134="I",2,IF(N134="B",4,IF(N134="E",5))))</f>
        <v>4</v>
      </c>
      <c r="P134" s="38" t="s">
        <v>7</v>
      </c>
      <c r="Q134" s="38">
        <f>IF(P134="M",0,IF(P134="I",2,IF(P134="B",4,IF(P134="E",5))))</f>
        <v>0</v>
      </c>
      <c r="R134" s="38" t="s">
        <v>7</v>
      </c>
      <c r="S134" s="38">
        <f>IF(R134="M",0,IF(R134="I",2,IF(R134="B",4,IF(R134="E",5))))</f>
        <v>0</v>
      </c>
      <c r="T134" s="38" t="s">
        <v>8</v>
      </c>
      <c r="U134" s="38">
        <f>IF(T134="M",0,IF(T134="I",2,IF(T134="B",4,IF(T134="E",5))))</f>
        <v>2</v>
      </c>
      <c r="V134" s="38" t="s">
        <v>8</v>
      </c>
      <c r="W134" s="38">
        <f>IF(V134="M",0,IF(V134="I",2,IF(V134="B",4,IF(V134="E",5))))</f>
        <v>2</v>
      </c>
      <c r="X134" s="38" t="s">
        <v>8</v>
      </c>
      <c r="Y134" s="38">
        <f>IF(X134="M",0,IF(X134="I",2,IF(X134="B",4,IF(X134="E",5))))</f>
        <v>2</v>
      </c>
      <c r="Z134" s="38" t="s">
        <v>8</v>
      </c>
      <c r="AA134" s="38">
        <f>IF(Z134="M",0,IF(Z134="I",2,IF(Z134="B",4,IF(Z134="E",5))))</f>
        <v>2</v>
      </c>
      <c r="AB134" s="38" t="s">
        <v>7</v>
      </c>
      <c r="AC134" s="38">
        <f>IF(AB134="M",0,IF(AB134="I",2,IF(AB134="B",4,IF(AB134="E",5))))</f>
        <v>0</v>
      </c>
      <c r="AD134" s="38" t="s">
        <v>7</v>
      </c>
      <c r="AE134" s="38">
        <f>IF(AD134="M",0,IF(AD134="I",2,IF(AD134="B",4,IF(AD134="E",5))))</f>
        <v>0</v>
      </c>
      <c r="AF134" s="38" t="s">
        <v>8</v>
      </c>
      <c r="AG134" s="38">
        <f>IF(AF134="M",0,IF(AF134="I",2,IF(AF134="B",4,IF(AF134="E",5))))</f>
        <v>2</v>
      </c>
      <c r="AH134" s="38" t="s">
        <v>7</v>
      </c>
      <c r="AI134" s="38">
        <f>IF(AH134="M",0,IF(AH134="I",2,IF(AH134="B",4,IF(AH134="E",5))))</f>
        <v>0</v>
      </c>
      <c r="AJ134" s="38" t="s">
        <v>7</v>
      </c>
      <c r="AK134" s="38">
        <f>IF(AJ134="M",0,IF(AJ134="I",2,IF(AJ134="B",4,IF(AJ134="E",5))))</f>
        <v>0</v>
      </c>
      <c r="AL134" s="38" t="s">
        <v>7</v>
      </c>
      <c r="AM134" s="38">
        <f>IF(AL134="M",0,IF(AL134="I",2,IF(AL134="B",4,IF(AL134="E",5))))</f>
        <v>0</v>
      </c>
      <c r="AN134" s="38" t="s">
        <v>7</v>
      </c>
      <c r="AO134" s="38">
        <f>IF(AN134="M",0,IF(AN134="I",2,IF(AN134="B",4,IF(AN134="E",5))))</f>
        <v>0</v>
      </c>
      <c r="AP134" s="38" t="s">
        <v>8</v>
      </c>
      <c r="AQ134" s="38">
        <f>IF(AP134="M",0,IF(AP134="I",2,IF(AP134="B",4,IF(AP134="E",5))))</f>
        <v>2</v>
      </c>
      <c r="AR134" s="38" t="s">
        <v>8</v>
      </c>
      <c r="AS134" s="38">
        <f>IF(AR134="M",0,IF(AR134="I",2,IF(AR134="B",4,IF(AR134="E",5))))</f>
        <v>2</v>
      </c>
      <c r="AT134" s="38" t="s">
        <v>8</v>
      </c>
      <c r="AU134" s="38">
        <f>IF(AT134="M",0,IF(AT134="I",2,IF(AT134="B",4,IF(AT134="E",5))))</f>
        <v>2</v>
      </c>
      <c r="AV134" s="38" t="s">
        <v>8</v>
      </c>
      <c r="AW134" s="38">
        <f>IF(AV134="M",0,IF(AV134="I",2,IF(AV134="B",4,IF(AV134="E",5))))</f>
        <v>2</v>
      </c>
      <c r="AX134" s="38" t="s">
        <v>8</v>
      </c>
      <c r="AY134" s="38">
        <f>IF(AX134="M",0,IF(AX134="I",2,IF(AX134="B",4,IF(AX134="E",5))))</f>
        <v>2</v>
      </c>
      <c r="AZ134" s="38" t="s">
        <v>8</v>
      </c>
      <c r="BA134" s="38">
        <f>IF(AZ134="M",0,IF(AZ134="I",2,IF(AZ134="B",4,IF(AZ134="E",5))))</f>
        <v>2</v>
      </c>
      <c r="BB134" s="38" t="s">
        <v>9</v>
      </c>
      <c r="BC134" s="38">
        <f>IF(BB134="M",0,IF(BB134="I",2,IF(BB134="B",4,IF(BB134="E",5))))</f>
        <v>4</v>
      </c>
      <c r="BD134" s="38" t="s">
        <v>8</v>
      </c>
      <c r="BE134" s="38">
        <f>IF(BD134="M",0,IF(BD134="I",2,IF(BD134="B",4,IF(BD134="E",5))))</f>
        <v>2</v>
      </c>
      <c r="BF134" s="38" t="s">
        <v>9</v>
      </c>
      <c r="BG134" s="38">
        <f>IF(BF134="M",0,IF(BF134="I",2,IF(BF134="B",4,IF(BF134="E",5))))</f>
        <v>4</v>
      </c>
      <c r="BH134" s="38" t="s">
        <v>7</v>
      </c>
      <c r="BI134" s="38">
        <f>IF(BH134="M",0,IF(BH134="I",2,IF(BH134="B",4,IF(BH134="E",5))))</f>
        <v>0</v>
      </c>
      <c r="BJ134" s="38" t="s">
        <v>8</v>
      </c>
      <c r="BK134" s="38">
        <f>IF(BJ134="M",0,IF(BJ134="I",2,IF(BJ134="B",4,IF(BJ134="E",5))))</f>
        <v>2</v>
      </c>
      <c r="BL134" s="38" t="s">
        <v>9</v>
      </c>
      <c r="BM134" s="38">
        <f>IF(BL134="M",0,IF(BL134="I",2,IF(BL134="B",4,IF(BL134="E",5))))</f>
        <v>4</v>
      </c>
      <c r="BN134" s="38" t="s">
        <v>8</v>
      </c>
      <c r="BO134" s="38">
        <f>IF(BN134="M",0,IF(BN134="I",2,IF(BN134="B",4,IF(BN134="E",5))))</f>
        <v>2</v>
      </c>
      <c r="BP134" s="38" t="s">
        <v>8</v>
      </c>
      <c r="BQ134" s="38">
        <f>IF(BP134="M",0,IF(BP134="I",2,IF(BP134="B",4,IF(BP134="E",5))))</f>
        <v>2</v>
      </c>
      <c r="BR134" s="38" t="s">
        <v>8</v>
      </c>
      <c r="BS134" s="38">
        <f>IF(BR134="M",0,IF(BR134="I",2,IF(BR134="B",4,IF(BR134="E",5))))</f>
        <v>2</v>
      </c>
      <c r="BT134" s="38" t="s">
        <v>8</v>
      </c>
      <c r="BU134" s="38">
        <f>IF(BT134="M",0,IF(BT134="I",2,IF(BT134="B",4,IF(BT134="E",5))))</f>
        <v>2</v>
      </c>
      <c r="BV134" s="38" t="s">
        <v>8</v>
      </c>
      <c r="BW134" s="38">
        <f>IF(BV134="M",0,IF(BV134="I",2,IF(BV134="B",4,IF(BV134="E",5))))</f>
        <v>2</v>
      </c>
      <c r="BX134" s="38" t="s">
        <v>9</v>
      </c>
      <c r="BY134" s="38">
        <f>IF(BX134="M",0,IF(BX134="I",2,IF(BX134="B",4,IF(BX134="E",5))))</f>
        <v>4</v>
      </c>
      <c r="BZ134" s="38" t="s">
        <v>9</v>
      </c>
      <c r="CA134" s="38">
        <f>IF(BZ134="M",0,IF(BZ134="I",2,IF(BZ134="B",4,IF(BZ134="E",5))))</f>
        <v>4</v>
      </c>
      <c r="CB134" s="38" t="s">
        <v>9</v>
      </c>
      <c r="CC134" s="38">
        <f>IF(CB134="M",0,IF(CB134="I",2,IF(CB134="B",4,IF(CB134="E",5))))</f>
        <v>4</v>
      </c>
      <c r="CD134" s="38" t="s">
        <v>9</v>
      </c>
      <c r="CE134" s="38">
        <f>IF(CD134="M",0,IF(CD134="I",2,IF(CD134="B",4,IF(CD134="E",5))))</f>
        <v>4</v>
      </c>
      <c r="CF134" s="38" t="s">
        <v>7</v>
      </c>
      <c r="CG134" s="38">
        <f>IF(CF134="M",0,IF(CF134="I",2,IF(CF134="B",4,IF(CF134="E",5))))</f>
        <v>0</v>
      </c>
      <c r="CH134" s="38" t="s">
        <v>7</v>
      </c>
      <c r="CI134" s="38">
        <f>IF(CH134="M",0,IF(CH134="I",2,IF(CH134="B",4,IF(CH134="E",5))))</f>
        <v>0</v>
      </c>
      <c r="CJ134" s="38" t="s">
        <v>9</v>
      </c>
      <c r="CK134" s="38">
        <f>IF(CJ134="M",0,IF(CJ134="I",2,IF(CJ134="B",4,IF(CJ134="E",5))))</f>
        <v>4</v>
      </c>
      <c r="CL134" s="38" t="s">
        <v>8</v>
      </c>
      <c r="CM134" s="38">
        <f>IF(CL134="M",0,IF(CL134="I",2,IF(CL134="B",4,IF(CL134="E",5))))</f>
        <v>2</v>
      </c>
      <c r="CN134" s="38" t="s">
        <v>7</v>
      </c>
      <c r="CO134" s="38">
        <f>IF(CN134="M",0,IF(CN134="I",2,IF(CN134="B",4,IF(CN134="E",5))))</f>
        <v>0</v>
      </c>
      <c r="CP134" s="38" t="s">
        <v>7</v>
      </c>
      <c r="CQ134" s="38">
        <f>IF(CP134="M",0,IF(CP134="I",2,IF(CP134="B",4,IF(CP134="E",5))))</f>
        <v>0</v>
      </c>
      <c r="CR134" s="38" t="s">
        <v>7</v>
      </c>
      <c r="CS134" s="38">
        <f>IF(CR134="M",0,IF(CR134="I",2,IF(CR134="B",4,IF(CR134="E",5))))</f>
        <v>0</v>
      </c>
      <c r="CT134" s="38" t="s">
        <v>8</v>
      </c>
      <c r="CU134" s="38">
        <f>IF(CT134="M",0,IF(CT134="I",2,IF(CT134="B",4,IF(CT134="E",5))))</f>
        <v>2</v>
      </c>
      <c r="CV134" s="38" t="s">
        <v>8</v>
      </c>
      <c r="CW134" s="38">
        <f>IF(CV134="M",0,IF(CV134="I",2,IF(CV134="B",4,IF(CV134="E",5))))</f>
        <v>2</v>
      </c>
      <c r="CX134" s="38" t="s">
        <v>9</v>
      </c>
      <c r="CY134" s="38">
        <f>IF(CX134="M",0,IF(CX134="I",2,IF(CX134="B",4,IF(CX134="E",5))))</f>
        <v>4</v>
      </c>
      <c r="CZ134" s="38" t="s">
        <v>9</v>
      </c>
      <c r="DA134" s="38">
        <f>IF(CZ134="M",0,IF(CZ134="I",2,IF(CZ134="B",4,IF(CZ134="E",5))))</f>
        <v>4</v>
      </c>
      <c r="DB134" s="38" t="s">
        <v>8</v>
      </c>
      <c r="DC134" s="38">
        <f>IF(DB134="M",0,IF(DB134="I",2,IF(DB134="B",4,IF(DB134="E",5))))</f>
        <v>2</v>
      </c>
      <c r="DD134" s="38" t="s">
        <v>9</v>
      </c>
      <c r="DE134" s="38">
        <f>IF(DD134="M",0,IF(DD134="I",2,IF(DD134="B",4,IF(DD134="E",5))))</f>
        <v>4</v>
      </c>
      <c r="DF134" s="38" t="s">
        <v>8</v>
      </c>
      <c r="DG134" s="38">
        <f>IF(DF134="M",0,IF(DF134="I",2,IF(DF134="B",4,IF(DF134="E",5))))</f>
        <v>2</v>
      </c>
      <c r="DH134" s="38" t="s">
        <v>8</v>
      </c>
      <c r="DI134" s="38">
        <f>IF(DH134="M",0,IF(DH134="I",2,IF(DH134="B",4,IF(DH134="E",5))))</f>
        <v>2</v>
      </c>
      <c r="DJ134" s="38" t="s">
        <v>8</v>
      </c>
      <c r="DK134" s="38">
        <f>IF(DJ134="M",0,IF(DJ134="I",2,IF(DJ134="B",4,IF(DJ134="E",5))))</f>
        <v>2</v>
      </c>
      <c r="DL134" s="38" t="s">
        <v>8</v>
      </c>
      <c r="DM134" s="38">
        <f>IF(DL134="M",0,IF(DL134="I",2,IF(DL134="B",4,IF(DL134="E",5))))</f>
        <v>2</v>
      </c>
      <c r="DN134" s="38" t="s">
        <v>8</v>
      </c>
      <c r="DO134" s="38">
        <f>IF(DN134="M",0,IF(DN134="I",2,IF(DN134="B",4,IF(DN134="E",5))))</f>
        <v>2</v>
      </c>
      <c r="DP134" s="38" t="s">
        <v>8</v>
      </c>
      <c r="DQ134" s="38">
        <f>IF(DP134="M",0,IF(DP134="I",2,IF(DP134="B",4,IF(DP134="E",5))))</f>
        <v>2</v>
      </c>
      <c r="DR134" s="38" t="s">
        <v>9</v>
      </c>
      <c r="DS134" s="38">
        <f>IF(DR134="M",0,IF(DR134="I",2,IF(DR134="B",4,IF(DR134="E",5))))</f>
        <v>4</v>
      </c>
      <c r="DT134" s="38" t="s">
        <v>9</v>
      </c>
      <c r="DU134" s="38">
        <f>IF(DT134="M",0,IF(DT134="I",2,IF(DT134="B",4,IF(DT134="E",5))))</f>
        <v>4</v>
      </c>
      <c r="DV134" s="38" t="s">
        <v>7</v>
      </c>
      <c r="DW134" s="38">
        <f>IF(DV134="M",0,IF(DV134="I",2,IF(DV134="B",4,IF(DV134="E",5))))</f>
        <v>0</v>
      </c>
      <c r="DX134" s="38" t="s">
        <v>8</v>
      </c>
      <c r="DY134" s="38">
        <f>IF(DX134="M",0,IF(DX134="I",2,IF(DX134="B",4,IF(DX134="E",5))))</f>
        <v>2</v>
      </c>
      <c r="DZ134" s="38" t="s">
        <v>8</v>
      </c>
      <c r="EA134" s="38">
        <f>IF(DZ134="M",0,IF(DZ134="I",2,IF(DZ134="B",4,IF(DZ134="E",5))))</f>
        <v>2</v>
      </c>
      <c r="EB134" s="38" t="s">
        <v>8</v>
      </c>
      <c r="EC134" s="38">
        <f>IF(EB134="M",0,IF(EB134="I",2,IF(EB134="B",4,IF(EB134="E",5))))</f>
        <v>2</v>
      </c>
      <c r="ED134" s="38" t="s">
        <v>7</v>
      </c>
      <c r="EE134" s="38">
        <f>IF(ED134="M",0,IF(ED134="I",2,IF(ED134="B",4,IF(ED134="E",5))))</f>
        <v>0</v>
      </c>
      <c r="EF134" s="38" t="s">
        <v>9</v>
      </c>
      <c r="EG134" s="38">
        <f>IF(EF134="M",0,IF(EF134="I",2,IF(EF134="B",4,IF(EF134="E",5))))</f>
        <v>4</v>
      </c>
      <c r="EH134" s="38" t="s">
        <v>8</v>
      </c>
      <c r="EI134" s="38">
        <f>IF(EH134="M",0,IF(EH134="I",2,IF(EH134="B",4,IF(EH134="E",5))))</f>
        <v>2</v>
      </c>
      <c r="EJ134" s="38" t="s">
        <v>8</v>
      </c>
      <c r="EK134" s="38">
        <f>IF(EJ134="M",0,IF(EJ134="I",2,IF(EJ134="B",4,IF(EJ134="E",5))))</f>
        <v>2</v>
      </c>
      <c r="EL134" s="38" t="s">
        <v>8</v>
      </c>
      <c r="EM134" s="38">
        <f>IF(EL134="M",0,IF(EL134="I",2,IF(EL134="B",4,IF(EL134="E",5))))</f>
        <v>2</v>
      </c>
      <c r="EN134" s="38" t="s">
        <v>8</v>
      </c>
      <c r="EO134" s="38">
        <f>IF(EN134="M",0,IF(EN134="I",2,IF(EN134="B",4,IF(EN134="E",5))))</f>
        <v>2</v>
      </c>
      <c r="EP134" s="38" t="s">
        <v>8</v>
      </c>
      <c r="EQ134" s="38">
        <f>IF(EP134="M",0,IF(EP134="I",2,IF(EP134="B",4,IF(EP134="E",5))))</f>
        <v>2</v>
      </c>
      <c r="ER134" s="98">
        <f>+SUM(F134:EQ134)</f>
        <v>146</v>
      </c>
      <c r="ES134" s="52">
        <f>+ER134/$EV$1</f>
        <v>0.41126760563380282</v>
      </c>
      <c r="ET134" s="38" t="str">
        <f>IF(ES134&gt;60%,"Autonome","Non Autonome")</f>
        <v>Non Autonome</v>
      </c>
      <c r="EU134" s="148"/>
    </row>
    <row r="135" spans="1:151" ht="15.75" thickBot="1" x14ac:dyDescent="0.3">
      <c r="A135" s="35" t="s">
        <v>5</v>
      </c>
      <c r="B135" s="35" t="s">
        <v>68</v>
      </c>
      <c r="C135" s="35" t="s">
        <v>11</v>
      </c>
      <c r="D135" s="96">
        <v>43314</v>
      </c>
      <c r="E135" s="35" t="s">
        <v>252</v>
      </c>
      <c r="F135" s="38" t="s">
        <v>9</v>
      </c>
      <c r="G135" s="38">
        <f>IF(F135="M",0,IF(F135="I",2,IF(F135="B",4,IF(F135="E",5))))</f>
        <v>4</v>
      </c>
      <c r="H135" s="38" t="s">
        <v>9</v>
      </c>
      <c r="I135" s="38">
        <f>IF(H135="M",0,IF(H135="I",2,IF(H135="B",4,IF(H135="E",5))))</f>
        <v>4</v>
      </c>
      <c r="J135" s="38" t="s">
        <v>9</v>
      </c>
      <c r="K135" s="38">
        <f>IF(J135="M",0,IF(J135="I",2,IF(J135="B",4,IF(J135="E",5))))</f>
        <v>4</v>
      </c>
      <c r="L135" s="38" t="s">
        <v>9</v>
      </c>
      <c r="M135" s="38">
        <f>IF(L135="M",0,IF(L135="I",2,IF(L135="B",4,IF(L135="E",5))))</f>
        <v>4</v>
      </c>
      <c r="N135" s="38" t="s">
        <v>9</v>
      </c>
      <c r="O135" s="38">
        <f>IF(N135="M",0,IF(N135="I",2,IF(N135="B",4,IF(N135="E",5))))</f>
        <v>4</v>
      </c>
      <c r="P135" s="38" t="s">
        <v>9</v>
      </c>
      <c r="Q135" s="38">
        <f>IF(P135="M",0,IF(P135="I",2,IF(P135="B",4,IF(P135="E",5))))</f>
        <v>4</v>
      </c>
      <c r="R135" s="38" t="s">
        <v>9</v>
      </c>
      <c r="S135" s="38">
        <f>IF(R135="M",0,IF(R135="I",2,IF(R135="B",4,IF(R135="E",5))))</f>
        <v>4</v>
      </c>
      <c r="T135" s="38" t="s">
        <v>9</v>
      </c>
      <c r="U135" s="38">
        <f>IF(T135="M",0,IF(T135="I",2,IF(T135="B",4,IF(T135="E",5))))</f>
        <v>4</v>
      </c>
      <c r="V135" s="38" t="s">
        <v>7</v>
      </c>
      <c r="W135" s="38">
        <f>IF(V135="M",0,IF(V135="I",2,IF(V135="B",4,IF(V135="E",5))))</f>
        <v>0</v>
      </c>
      <c r="X135" s="38" t="s">
        <v>8</v>
      </c>
      <c r="Y135" s="38">
        <f>IF(X135="M",0,IF(X135="I",2,IF(X135="B",4,IF(X135="E",5))))</f>
        <v>2</v>
      </c>
      <c r="Z135" s="38" t="s">
        <v>8</v>
      </c>
      <c r="AA135" s="38">
        <f>IF(Z135="M",0,IF(Z135="I",2,IF(Z135="B",4,IF(Z135="E",5))))</f>
        <v>2</v>
      </c>
      <c r="AB135" s="38" t="s">
        <v>7</v>
      </c>
      <c r="AC135" s="38">
        <f>IF(AB135="M",0,IF(AB135="I",2,IF(AB135="B",4,IF(AB135="E",5))))</f>
        <v>0</v>
      </c>
      <c r="AD135" s="38" t="s">
        <v>7</v>
      </c>
      <c r="AE135" s="38">
        <f>IF(AD135="M",0,IF(AD135="I",2,IF(AD135="B",4,IF(AD135="E",5))))</f>
        <v>0</v>
      </c>
      <c r="AF135" s="38" t="s">
        <v>9</v>
      </c>
      <c r="AG135" s="38">
        <f>IF(AF135="M",0,IF(AF135="I",2,IF(AF135="B",4,IF(AF135="E",5))))</f>
        <v>4</v>
      </c>
      <c r="AH135" s="38" t="s">
        <v>8</v>
      </c>
      <c r="AI135" s="38">
        <f>IF(AH135="M",0,IF(AH135="I",2,IF(AH135="B",4,IF(AH135="E",5))))</f>
        <v>2</v>
      </c>
      <c r="AJ135" s="38" t="s">
        <v>8</v>
      </c>
      <c r="AK135" s="38">
        <f>IF(AJ135="M",0,IF(AJ135="I",2,IF(AJ135="B",4,IF(AJ135="E",5))))</f>
        <v>2</v>
      </c>
      <c r="AL135" s="38" t="s">
        <v>7</v>
      </c>
      <c r="AM135" s="38">
        <f>IF(AL135="M",0,IF(AL135="I",2,IF(AL135="B",4,IF(AL135="E",5))))</f>
        <v>0</v>
      </c>
      <c r="AN135" s="38" t="s">
        <v>9</v>
      </c>
      <c r="AO135" s="38">
        <f>IF(AN135="M",0,IF(AN135="I",2,IF(AN135="B",4,IF(AN135="E",5))))</f>
        <v>4</v>
      </c>
      <c r="AP135" s="38" t="s">
        <v>9</v>
      </c>
      <c r="AQ135" s="38">
        <f>IF(AP135="M",0,IF(AP135="I",2,IF(AP135="B",4,IF(AP135="E",5))))</f>
        <v>4</v>
      </c>
      <c r="AR135" s="38" t="s">
        <v>9</v>
      </c>
      <c r="AS135" s="38">
        <f>IF(AR135="M",0,IF(AR135="I",2,IF(AR135="B",4,IF(AR135="E",5))))</f>
        <v>4</v>
      </c>
      <c r="AT135" s="38" t="s">
        <v>9</v>
      </c>
      <c r="AU135" s="38">
        <f>IF(AT135="M",0,IF(AT135="I",2,IF(AT135="B",4,IF(AT135="E",5))))</f>
        <v>4</v>
      </c>
      <c r="AV135" s="38" t="s">
        <v>9</v>
      </c>
      <c r="AW135" s="38">
        <f>IF(AV135="M",0,IF(AV135="I",2,IF(AV135="B",4,IF(AV135="E",5))))</f>
        <v>4</v>
      </c>
      <c r="AX135" s="38" t="s">
        <v>9</v>
      </c>
      <c r="AY135" s="38">
        <f>IF(AX135="M",0,IF(AX135="I",2,IF(AX135="B",4,IF(AX135="E",5))))</f>
        <v>4</v>
      </c>
      <c r="AZ135" s="38" t="s">
        <v>9</v>
      </c>
      <c r="BA135" s="38">
        <f>IF(AZ135="M",0,IF(AZ135="I",2,IF(AZ135="B",4,IF(AZ135="E",5))))</f>
        <v>4</v>
      </c>
      <c r="BB135" s="38" t="s">
        <v>9</v>
      </c>
      <c r="BC135" s="38">
        <f>IF(BB135="M",0,IF(BB135="I",2,IF(BB135="B",4,IF(BB135="E",5))))</f>
        <v>4</v>
      </c>
      <c r="BD135" s="38" t="s">
        <v>7</v>
      </c>
      <c r="BE135" s="38">
        <f>IF(BD135="M",0,IF(BD135="I",2,IF(BD135="B",4,IF(BD135="E",5))))</f>
        <v>0</v>
      </c>
      <c r="BF135" s="38" t="s">
        <v>7</v>
      </c>
      <c r="BG135" s="38">
        <f>IF(BF135="M",0,IF(BF135="I",2,IF(BF135="B",4,IF(BF135="E",5))))</f>
        <v>0</v>
      </c>
      <c r="BH135" s="38" t="s">
        <v>8</v>
      </c>
      <c r="BI135" s="38">
        <f>IF(BH135="M",0,IF(BH135="I",2,IF(BH135="B",4,IF(BH135="E",5))))</f>
        <v>2</v>
      </c>
      <c r="BJ135" s="38" t="s">
        <v>8</v>
      </c>
      <c r="BK135" s="38">
        <f>IF(BJ135="M",0,IF(BJ135="I",2,IF(BJ135="B",4,IF(BJ135="E",5))))</f>
        <v>2</v>
      </c>
      <c r="BL135" s="38" t="s">
        <v>9</v>
      </c>
      <c r="BM135" s="38">
        <f>IF(BL135="M",0,IF(BL135="I",2,IF(BL135="B",4,IF(BL135="E",5))))</f>
        <v>4</v>
      </c>
      <c r="BN135" s="38" t="s">
        <v>9</v>
      </c>
      <c r="BO135" s="38">
        <f>IF(BN135="M",0,IF(BN135="I",2,IF(BN135="B",4,IF(BN135="E",5))))</f>
        <v>4</v>
      </c>
      <c r="BP135" s="38" t="s">
        <v>9</v>
      </c>
      <c r="BQ135" s="38">
        <f>IF(BP135="M",0,IF(BP135="I",2,IF(BP135="B",4,IF(BP135="E",5))))</f>
        <v>4</v>
      </c>
      <c r="BR135" s="38" t="s">
        <v>9</v>
      </c>
      <c r="BS135" s="38">
        <f>IF(BR135="M",0,IF(BR135="I",2,IF(BR135="B",4,IF(BR135="E",5))))</f>
        <v>4</v>
      </c>
      <c r="BT135" s="38" t="s">
        <v>8</v>
      </c>
      <c r="BU135" s="38">
        <f>IF(BT135="M",0,IF(BT135="I",2,IF(BT135="B",4,IF(BT135="E",5))))</f>
        <v>2</v>
      </c>
      <c r="BV135" s="38" t="s">
        <v>8</v>
      </c>
      <c r="BW135" s="38">
        <f>IF(BV135="M",0,IF(BV135="I",2,IF(BV135="B",4,IF(BV135="E",5))))</f>
        <v>2</v>
      </c>
      <c r="BX135" s="38" t="s">
        <v>9</v>
      </c>
      <c r="BY135" s="38">
        <f>IF(BX135="M",0,IF(BX135="I",2,IF(BX135="B",4,IF(BX135="E",5))))</f>
        <v>4</v>
      </c>
      <c r="BZ135" s="38" t="s">
        <v>9</v>
      </c>
      <c r="CA135" s="38">
        <f>IF(BZ135="M",0,IF(BZ135="I",2,IF(BZ135="B",4,IF(BZ135="E",5))))</f>
        <v>4</v>
      </c>
      <c r="CB135" s="38" t="s">
        <v>9</v>
      </c>
      <c r="CC135" s="38">
        <f>IF(CB135="M",0,IF(CB135="I",2,IF(CB135="B",4,IF(CB135="E",5))))</f>
        <v>4</v>
      </c>
      <c r="CD135" s="38" t="s">
        <v>9</v>
      </c>
      <c r="CE135" s="38">
        <f>IF(CD135="M",0,IF(CD135="I",2,IF(CD135="B",4,IF(CD135="E",5))))</f>
        <v>4</v>
      </c>
      <c r="CF135" s="38" t="s">
        <v>8</v>
      </c>
      <c r="CG135" s="38">
        <f>IF(CF135="M",0,IF(CF135="I",2,IF(CF135="B",4,IF(CF135="E",5))))</f>
        <v>2</v>
      </c>
      <c r="CH135" s="38" t="s">
        <v>8</v>
      </c>
      <c r="CI135" s="38">
        <f>IF(CH135="M",0,IF(CH135="I",2,IF(CH135="B",4,IF(CH135="E",5))))</f>
        <v>2</v>
      </c>
      <c r="CJ135" s="38" t="s">
        <v>8</v>
      </c>
      <c r="CK135" s="38">
        <f>IF(CJ135="M",0,IF(CJ135="I",2,IF(CJ135="B",4,IF(CJ135="E",5))))</f>
        <v>2</v>
      </c>
      <c r="CL135" s="38" t="s">
        <v>8</v>
      </c>
      <c r="CM135" s="38">
        <f>IF(CL135="M",0,IF(CL135="I",2,IF(CL135="B",4,IF(CL135="E",5))))</f>
        <v>2</v>
      </c>
      <c r="CN135" s="38" t="s">
        <v>7</v>
      </c>
      <c r="CO135" s="38">
        <f>IF(CN135="M",0,IF(CN135="I",2,IF(CN135="B",4,IF(CN135="E",5))))</f>
        <v>0</v>
      </c>
      <c r="CP135" s="38" t="s">
        <v>7</v>
      </c>
      <c r="CQ135" s="38">
        <f>IF(CP135="M",0,IF(CP135="I",2,IF(CP135="B",4,IF(CP135="E",5))))</f>
        <v>0</v>
      </c>
      <c r="CR135" s="38" t="s">
        <v>7</v>
      </c>
      <c r="CS135" s="38">
        <f>IF(CR135="M",0,IF(CR135="I",2,IF(CR135="B",4,IF(CR135="E",5))))</f>
        <v>0</v>
      </c>
      <c r="CT135" s="38" t="s">
        <v>9</v>
      </c>
      <c r="CU135" s="38">
        <f>IF(CT135="M",0,IF(CT135="I",2,IF(CT135="B",4,IF(CT135="E",5))))</f>
        <v>4</v>
      </c>
      <c r="CV135" s="38" t="s">
        <v>8</v>
      </c>
      <c r="CW135" s="38">
        <f>IF(CV135="M",0,IF(CV135="I",2,IF(CV135="B",4,IF(CV135="E",5))))</f>
        <v>2</v>
      </c>
      <c r="CX135" s="38" t="s">
        <v>9</v>
      </c>
      <c r="CY135" s="38">
        <f>IF(CX135="M",0,IF(CX135="I",2,IF(CX135="B",4,IF(CX135="E",5))))</f>
        <v>4</v>
      </c>
      <c r="CZ135" s="38" t="s">
        <v>9</v>
      </c>
      <c r="DA135" s="38">
        <f>IF(CZ135="M",0,IF(CZ135="I",2,IF(CZ135="B",4,IF(CZ135="E",5))))</f>
        <v>4</v>
      </c>
      <c r="DB135" s="38" t="s">
        <v>9</v>
      </c>
      <c r="DC135" s="38">
        <f>IF(DB135="M",0,IF(DB135="I",2,IF(DB135="B",4,IF(DB135="E",5))))</f>
        <v>4</v>
      </c>
      <c r="DD135" s="38" t="s">
        <v>9</v>
      </c>
      <c r="DE135" s="38">
        <f>IF(DD135="M",0,IF(DD135="I",2,IF(DD135="B",4,IF(DD135="E",5))))</f>
        <v>4</v>
      </c>
      <c r="DF135" s="38" t="s">
        <v>9</v>
      </c>
      <c r="DG135" s="38">
        <f>IF(DF135="M",0,IF(DF135="I",2,IF(DF135="B",4,IF(DF135="E",5))))</f>
        <v>4</v>
      </c>
      <c r="DH135" s="38" t="s">
        <v>9</v>
      </c>
      <c r="DI135" s="38">
        <f>IF(DH135="M",0,IF(DH135="I",2,IF(DH135="B",4,IF(DH135="E",5))))</f>
        <v>4</v>
      </c>
      <c r="DJ135" s="38" t="s">
        <v>8</v>
      </c>
      <c r="DK135" s="38">
        <f>IF(DJ135="M",0,IF(DJ135="I",2,IF(DJ135="B",4,IF(DJ135="E",5))))</f>
        <v>2</v>
      </c>
      <c r="DL135" s="38" t="s">
        <v>8</v>
      </c>
      <c r="DM135" s="38">
        <f>IF(DL135="M",0,IF(DL135="I",2,IF(DL135="B",4,IF(DL135="E",5))))</f>
        <v>2</v>
      </c>
      <c r="DN135" s="38" t="s">
        <v>8</v>
      </c>
      <c r="DO135" s="38">
        <f>IF(DN135="M",0,IF(DN135="I",2,IF(DN135="B",4,IF(DN135="E",5))))</f>
        <v>2</v>
      </c>
      <c r="DP135" s="38" t="s">
        <v>8</v>
      </c>
      <c r="DQ135" s="38">
        <f>IF(DP135="M",0,IF(DP135="I",2,IF(DP135="B",4,IF(DP135="E",5))))</f>
        <v>2</v>
      </c>
      <c r="DR135" s="38" t="s">
        <v>7</v>
      </c>
      <c r="DS135" s="38">
        <f>IF(DR135="M",0,IF(DR135="I",2,IF(DR135="B",4,IF(DR135="E",5))))</f>
        <v>0</v>
      </c>
      <c r="DT135" s="38" t="s">
        <v>7</v>
      </c>
      <c r="DU135" s="38">
        <f>IF(DT135="M",0,IF(DT135="I",2,IF(DT135="B",4,IF(DT135="E",5))))</f>
        <v>0</v>
      </c>
      <c r="DV135" s="38" t="s">
        <v>7</v>
      </c>
      <c r="DW135" s="38">
        <f>IF(DV135="M",0,IF(DV135="I",2,IF(DV135="B",4,IF(DV135="E",5))))</f>
        <v>0</v>
      </c>
      <c r="DX135" s="38" t="s">
        <v>8</v>
      </c>
      <c r="DY135" s="38">
        <f>IF(DX135="M",0,IF(DX135="I",2,IF(DX135="B",4,IF(DX135="E",5))))</f>
        <v>2</v>
      </c>
      <c r="DZ135" s="38" t="s">
        <v>8</v>
      </c>
      <c r="EA135" s="38">
        <f>IF(DZ135="M",0,IF(DZ135="I",2,IF(DZ135="B",4,IF(DZ135="E",5))))</f>
        <v>2</v>
      </c>
      <c r="EB135" s="38" t="s">
        <v>8</v>
      </c>
      <c r="EC135" s="38">
        <f>IF(EB135="M",0,IF(EB135="I",2,IF(EB135="B",4,IF(EB135="E",5))))</f>
        <v>2</v>
      </c>
      <c r="ED135" s="38" t="s">
        <v>8</v>
      </c>
      <c r="EE135" s="38">
        <f>IF(ED135="M",0,IF(ED135="I",2,IF(ED135="B",4,IF(ED135="E",5))))</f>
        <v>2</v>
      </c>
      <c r="EF135" s="38" t="s">
        <v>8</v>
      </c>
      <c r="EG135" s="38">
        <f>IF(EF135="M",0,IF(EF135="I",2,IF(EF135="B",4,IF(EF135="E",5))))</f>
        <v>2</v>
      </c>
      <c r="EH135" s="38" t="s">
        <v>8</v>
      </c>
      <c r="EI135" s="38">
        <f>IF(EH135="M",0,IF(EH135="I",2,IF(EH135="B",4,IF(EH135="E",5))))</f>
        <v>2</v>
      </c>
      <c r="EJ135" s="38" t="s">
        <v>7</v>
      </c>
      <c r="EK135" s="38">
        <f>IF(EJ135="M",0,IF(EJ135="I",2,IF(EJ135="B",4,IF(EJ135="E",5))))</f>
        <v>0</v>
      </c>
      <c r="EL135" s="38" t="s">
        <v>8</v>
      </c>
      <c r="EM135" s="38">
        <f>IF(EL135="M",0,IF(EL135="I",2,IF(EL135="B",4,IF(EL135="E",5))))</f>
        <v>2</v>
      </c>
      <c r="EN135" s="38" t="s">
        <v>8</v>
      </c>
      <c r="EO135" s="38">
        <f>IF(EN135="M",0,IF(EN135="I",2,IF(EN135="B",4,IF(EN135="E",5))))</f>
        <v>2</v>
      </c>
      <c r="EP135" s="38" t="s">
        <v>8</v>
      </c>
      <c r="EQ135" s="38">
        <f>IF(EP135="M",0,IF(EP135="I",2,IF(EP135="B",4,IF(EP135="E",5))))</f>
        <v>2</v>
      </c>
      <c r="ER135" s="98">
        <f>+SUM(F135:EQ135)</f>
        <v>180</v>
      </c>
      <c r="ES135" s="52">
        <f>+ER135/$EV$1</f>
        <v>0.50704225352112675</v>
      </c>
      <c r="ET135" s="38" t="str">
        <f>IF(ES135&gt;60%,"Autonome","Non Autonome")</f>
        <v>Non Autonome</v>
      </c>
      <c r="EU135" s="148"/>
    </row>
    <row r="136" spans="1:151" ht="15.75" thickBot="1" x14ac:dyDescent="0.3">
      <c r="A136" s="35" t="s">
        <v>5</v>
      </c>
      <c r="B136" s="35" t="s">
        <v>102</v>
      </c>
      <c r="C136" s="35" t="s">
        <v>11</v>
      </c>
      <c r="D136" s="96">
        <v>43314</v>
      </c>
      <c r="E136" s="35" t="s">
        <v>252</v>
      </c>
      <c r="F136" s="38" t="s">
        <v>9</v>
      </c>
      <c r="G136" s="38">
        <f>IF(F136="M",0,IF(F136="I",2,IF(F136="B",4,IF(F136="E",5))))</f>
        <v>4</v>
      </c>
      <c r="H136" s="38" t="s">
        <v>8</v>
      </c>
      <c r="I136" s="38">
        <f>IF(H136="M",0,IF(H136="I",2,IF(H136="B",4,IF(H136="E",5))))</f>
        <v>2</v>
      </c>
      <c r="J136" s="38" t="s">
        <v>9</v>
      </c>
      <c r="K136" s="38">
        <f>IF(J136="M",0,IF(J136="I",2,IF(J136="B",4,IF(J136="E",5))))</f>
        <v>4</v>
      </c>
      <c r="L136" s="38" t="s">
        <v>9</v>
      </c>
      <c r="M136" s="38">
        <f>IF(L136="M",0,IF(L136="I",2,IF(L136="B",4,IF(L136="E",5))))</f>
        <v>4</v>
      </c>
      <c r="N136" s="38" t="s">
        <v>9</v>
      </c>
      <c r="O136" s="38">
        <f>IF(N136="M",0,IF(N136="I",2,IF(N136="B",4,IF(N136="E",5))))</f>
        <v>4</v>
      </c>
      <c r="P136" s="38" t="s">
        <v>9</v>
      </c>
      <c r="Q136" s="38">
        <f>IF(P136="M",0,IF(P136="I",2,IF(P136="B",4,IF(P136="E",5))))</f>
        <v>4</v>
      </c>
      <c r="R136" s="38" t="s">
        <v>9</v>
      </c>
      <c r="S136" s="38">
        <f>IF(R136="M",0,IF(R136="I",2,IF(R136="B",4,IF(R136="E",5))))</f>
        <v>4</v>
      </c>
      <c r="T136" s="38" t="s">
        <v>9</v>
      </c>
      <c r="U136" s="38">
        <f>IF(T136="M",0,IF(T136="I",2,IF(T136="B",4,IF(T136="E",5))))</f>
        <v>4</v>
      </c>
      <c r="V136" s="38" t="s">
        <v>9</v>
      </c>
      <c r="W136" s="38">
        <f>IF(V136="M",0,IF(V136="I",2,IF(V136="B",4,IF(V136="E",5))))</f>
        <v>4</v>
      </c>
      <c r="X136" s="38" t="s">
        <v>9</v>
      </c>
      <c r="Y136" s="38">
        <f>IF(X136="M",0,IF(X136="I",2,IF(X136="B",4,IF(X136="E",5))))</f>
        <v>4</v>
      </c>
      <c r="Z136" s="38" t="s">
        <v>9</v>
      </c>
      <c r="AA136" s="38">
        <f>IF(Z136="M",0,IF(Z136="I",2,IF(Z136="B",4,IF(Z136="E",5))))</f>
        <v>4</v>
      </c>
      <c r="AB136" s="38" t="s">
        <v>8</v>
      </c>
      <c r="AC136" s="38">
        <f>IF(AB136="M",0,IF(AB136="I",2,IF(AB136="B",4,IF(AB136="E",5))))</f>
        <v>2</v>
      </c>
      <c r="AD136" s="38" t="s">
        <v>9</v>
      </c>
      <c r="AE136" s="38">
        <f>IF(AD136="M",0,IF(AD136="I",2,IF(AD136="B",4,IF(AD136="E",5))))</f>
        <v>4</v>
      </c>
      <c r="AF136" s="38" t="s">
        <v>8</v>
      </c>
      <c r="AG136" s="38">
        <f>IF(AF136="M",0,IF(AF136="I",2,IF(AF136="B",4,IF(AF136="E",5))))</f>
        <v>2</v>
      </c>
      <c r="AH136" s="38" t="s">
        <v>9</v>
      </c>
      <c r="AI136" s="38">
        <f>IF(AH136="M",0,IF(AH136="I",2,IF(AH136="B",4,IF(AH136="E",5))))</f>
        <v>4</v>
      </c>
      <c r="AJ136" s="38" t="s">
        <v>9</v>
      </c>
      <c r="AK136" s="38">
        <f>IF(AJ136="M",0,IF(AJ136="I",2,IF(AJ136="B",4,IF(AJ136="E",5))))</f>
        <v>4</v>
      </c>
      <c r="AL136" s="38" t="s">
        <v>7</v>
      </c>
      <c r="AM136" s="38">
        <f>IF(AL136="M",0,IF(AL136="I",2,IF(AL136="B",4,IF(AL136="E",5))))</f>
        <v>0</v>
      </c>
      <c r="AN136" s="38" t="s">
        <v>8</v>
      </c>
      <c r="AO136" s="38">
        <f>IF(AN136="M",0,IF(AN136="I",2,IF(AN136="B",4,IF(AN136="E",5))))</f>
        <v>2</v>
      </c>
      <c r="AP136" s="38" t="s">
        <v>9</v>
      </c>
      <c r="AQ136" s="38">
        <f>IF(AP136="M",0,IF(AP136="I",2,IF(AP136="B",4,IF(AP136="E",5))))</f>
        <v>4</v>
      </c>
      <c r="AR136" s="38" t="s">
        <v>9</v>
      </c>
      <c r="AS136" s="38">
        <f>IF(AR136="M",0,IF(AR136="I",2,IF(AR136="B",4,IF(AR136="E",5))))</f>
        <v>4</v>
      </c>
      <c r="AT136" s="38" t="s">
        <v>9</v>
      </c>
      <c r="AU136" s="38">
        <f>IF(AT136="M",0,IF(AT136="I",2,IF(AT136="B",4,IF(AT136="E",5))))</f>
        <v>4</v>
      </c>
      <c r="AV136" s="38" t="s">
        <v>9</v>
      </c>
      <c r="AW136" s="38">
        <f>IF(AV136="M",0,IF(AV136="I",2,IF(AV136="B",4,IF(AV136="E",5))))</f>
        <v>4</v>
      </c>
      <c r="AX136" s="38" t="s">
        <v>8</v>
      </c>
      <c r="AY136" s="38">
        <f>IF(AX136="M",0,IF(AX136="I",2,IF(AX136="B",4,IF(AX136="E",5))))</f>
        <v>2</v>
      </c>
      <c r="AZ136" s="38" t="s">
        <v>8</v>
      </c>
      <c r="BA136" s="38">
        <f>IF(AZ136="M",0,IF(AZ136="I",2,IF(AZ136="B",4,IF(AZ136="E",5))))</f>
        <v>2</v>
      </c>
      <c r="BB136" s="38" t="s">
        <v>8</v>
      </c>
      <c r="BC136" s="38">
        <f>IF(BB136="M",0,IF(BB136="I",2,IF(BB136="B",4,IF(BB136="E",5))))</f>
        <v>2</v>
      </c>
      <c r="BD136" s="38" t="s">
        <v>9</v>
      </c>
      <c r="BE136" s="38">
        <f>IF(BD136="M",0,IF(BD136="I",2,IF(BD136="B",4,IF(BD136="E",5))))</f>
        <v>4</v>
      </c>
      <c r="BF136" s="38" t="s">
        <v>9</v>
      </c>
      <c r="BG136" s="38">
        <f>IF(BF136="M",0,IF(BF136="I",2,IF(BF136="B",4,IF(BF136="E",5))))</f>
        <v>4</v>
      </c>
      <c r="BH136" s="38" t="s">
        <v>9</v>
      </c>
      <c r="BI136" s="38">
        <f>IF(BH136="M",0,IF(BH136="I",2,IF(BH136="B",4,IF(BH136="E",5))))</f>
        <v>4</v>
      </c>
      <c r="BJ136" s="38" t="s">
        <v>8</v>
      </c>
      <c r="BK136" s="38">
        <f>IF(BJ136="M",0,IF(BJ136="I",2,IF(BJ136="B",4,IF(BJ136="E",5))))</f>
        <v>2</v>
      </c>
      <c r="BL136" s="38" t="s">
        <v>9</v>
      </c>
      <c r="BM136" s="38">
        <f>IF(BL136="M",0,IF(BL136="I",2,IF(BL136="B",4,IF(BL136="E",5))))</f>
        <v>4</v>
      </c>
      <c r="BN136" s="38" t="s">
        <v>8</v>
      </c>
      <c r="BO136" s="38">
        <f>IF(BN136="M",0,IF(BN136="I",2,IF(BN136="B",4,IF(BN136="E",5))))</f>
        <v>2</v>
      </c>
      <c r="BP136" s="38" t="s">
        <v>8</v>
      </c>
      <c r="BQ136" s="38">
        <f>IF(BP136="M",0,IF(BP136="I",2,IF(BP136="B",4,IF(BP136="E",5))))</f>
        <v>2</v>
      </c>
      <c r="BR136" s="38" t="s">
        <v>8</v>
      </c>
      <c r="BS136" s="38">
        <f>IF(BR136="M",0,IF(BR136="I",2,IF(BR136="B",4,IF(BR136="E",5))))</f>
        <v>2</v>
      </c>
      <c r="BT136" s="38" t="s">
        <v>9</v>
      </c>
      <c r="BU136" s="38">
        <f>IF(BT136="M",0,IF(BT136="I",2,IF(BT136="B",4,IF(BT136="E",5))))</f>
        <v>4</v>
      </c>
      <c r="BV136" s="38" t="s">
        <v>8</v>
      </c>
      <c r="BW136" s="38">
        <f>IF(BV136="M",0,IF(BV136="I",2,IF(BV136="B",4,IF(BV136="E",5))))</f>
        <v>2</v>
      </c>
      <c r="BX136" s="38" t="s">
        <v>9</v>
      </c>
      <c r="BY136" s="38">
        <f>IF(BX136="M",0,IF(BX136="I",2,IF(BX136="B",4,IF(BX136="E",5))))</f>
        <v>4</v>
      </c>
      <c r="BZ136" s="38" t="s">
        <v>9</v>
      </c>
      <c r="CA136" s="38">
        <f>IF(BZ136="M",0,IF(BZ136="I",2,IF(BZ136="B",4,IF(BZ136="E",5))))</f>
        <v>4</v>
      </c>
      <c r="CB136" s="38" t="s">
        <v>8</v>
      </c>
      <c r="CC136" s="38">
        <f>IF(CB136="M",0,IF(CB136="I",2,IF(CB136="B",4,IF(CB136="E",5))))</f>
        <v>2</v>
      </c>
      <c r="CD136" s="38" t="s">
        <v>9</v>
      </c>
      <c r="CE136" s="38">
        <f>IF(CD136="M",0,IF(CD136="I",2,IF(CD136="B",4,IF(CD136="E",5))))</f>
        <v>4</v>
      </c>
      <c r="CF136" s="38" t="s">
        <v>9</v>
      </c>
      <c r="CG136" s="38">
        <f>IF(CF136="M",0,IF(CF136="I",2,IF(CF136="B",4,IF(CF136="E",5))))</f>
        <v>4</v>
      </c>
      <c r="CH136" s="38" t="s">
        <v>8</v>
      </c>
      <c r="CI136" s="38">
        <f>IF(CH136="M",0,IF(CH136="I",2,IF(CH136="B",4,IF(CH136="E",5))))</f>
        <v>2</v>
      </c>
      <c r="CJ136" s="38" t="s">
        <v>9</v>
      </c>
      <c r="CK136" s="38">
        <f>IF(CJ136="M",0,IF(CJ136="I",2,IF(CJ136="B",4,IF(CJ136="E",5))))</f>
        <v>4</v>
      </c>
      <c r="CL136" s="38" t="s">
        <v>8</v>
      </c>
      <c r="CM136" s="38">
        <f>IF(CL136="M",0,IF(CL136="I",2,IF(CL136="B",4,IF(CL136="E",5))))</f>
        <v>2</v>
      </c>
      <c r="CN136" s="38" t="s">
        <v>9</v>
      </c>
      <c r="CO136" s="38">
        <f>IF(CN136="M",0,IF(CN136="I",2,IF(CN136="B",4,IF(CN136="E",5))))</f>
        <v>4</v>
      </c>
      <c r="CP136" s="38" t="s">
        <v>9</v>
      </c>
      <c r="CQ136" s="38">
        <f>IF(CP136="M",0,IF(CP136="I",2,IF(CP136="B",4,IF(CP136="E",5))))</f>
        <v>4</v>
      </c>
      <c r="CR136" s="38" t="s">
        <v>8</v>
      </c>
      <c r="CS136" s="38">
        <f>IF(CR136="M",0,IF(CR136="I",2,IF(CR136="B",4,IF(CR136="E",5))))</f>
        <v>2</v>
      </c>
      <c r="CT136" s="38" t="s">
        <v>9</v>
      </c>
      <c r="CU136" s="38">
        <f>IF(CT136="M",0,IF(CT136="I",2,IF(CT136="B",4,IF(CT136="E",5))))</f>
        <v>4</v>
      </c>
      <c r="CV136" s="38" t="s">
        <v>9</v>
      </c>
      <c r="CW136" s="38">
        <f>IF(CV136="M",0,IF(CV136="I",2,IF(CV136="B",4,IF(CV136="E",5))))</f>
        <v>4</v>
      </c>
      <c r="CX136" s="38" t="s">
        <v>8</v>
      </c>
      <c r="CY136" s="38">
        <f>IF(CX136="M",0,IF(CX136="I",2,IF(CX136="B",4,IF(CX136="E",5))))</f>
        <v>2</v>
      </c>
      <c r="CZ136" s="38" t="s">
        <v>9</v>
      </c>
      <c r="DA136" s="38">
        <f>IF(CZ136="M",0,IF(CZ136="I",2,IF(CZ136="B",4,IF(CZ136="E",5))))</f>
        <v>4</v>
      </c>
      <c r="DB136" s="38" t="s">
        <v>9</v>
      </c>
      <c r="DC136" s="38">
        <f>IF(DB136="M",0,IF(DB136="I",2,IF(DB136="B",4,IF(DB136="E",5))))</f>
        <v>4</v>
      </c>
      <c r="DD136" s="38" t="s">
        <v>9</v>
      </c>
      <c r="DE136" s="38">
        <f>IF(DD136="M",0,IF(DD136="I",2,IF(DD136="B",4,IF(DD136="E",5))))</f>
        <v>4</v>
      </c>
      <c r="DF136" s="38" t="s">
        <v>9</v>
      </c>
      <c r="DG136" s="38">
        <f>IF(DF136="M",0,IF(DF136="I",2,IF(DF136="B",4,IF(DF136="E",5))))</f>
        <v>4</v>
      </c>
      <c r="DH136" s="38" t="s">
        <v>8</v>
      </c>
      <c r="DI136" s="38">
        <f>IF(DH136="M",0,IF(DH136="I",2,IF(DH136="B",4,IF(DH136="E",5))))</f>
        <v>2</v>
      </c>
      <c r="DJ136" s="38" t="s">
        <v>8</v>
      </c>
      <c r="DK136" s="38">
        <f>IF(DJ136="M",0,IF(DJ136="I",2,IF(DJ136="B",4,IF(DJ136="E",5))))</f>
        <v>2</v>
      </c>
      <c r="DL136" s="38" t="s">
        <v>8</v>
      </c>
      <c r="DM136" s="38">
        <f>IF(DL136="M",0,IF(DL136="I",2,IF(DL136="B",4,IF(DL136="E",5))))</f>
        <v>2</v>
      </c>
      <c r="DN136" s="38" t="s">
        <v>8</v>
      </c>
      <c r="DO136" s="38">
        <f>IF(DN136="M",0,IF(DN136="I",2,IF(DN136="B",4,IF(DN136="E",5))))</f>
        <v>2</v>
      </c>
      <c r="DP136" s="38" t="s">
        <v>8</v>
      </c>
      <c r="DQ136" s="38">
        <f>IF(DP136="M",0,IF(DP136="I",2,IF(DP136="B",4,IF(DP136="E",5))))</f>
        <v>2</v>
      </c>
      <c r="DR136" s="38" t="s">
        <v>10</v>
      </c>
      <c r="DS136" s="38">
        <f>IF(DR136="M",0,IF(DR136="I",2,IF(DR136="B",4,IF(DR136="E",5))))</f>
        <v>5</v>
      </c>
      <c r="DT136" s="38" t="s">
        <v>9</v>
      </c>
      <c r="DU136" s="38">
        <f>IF(DT136="M",0,IF(DT136="I",2,IF(DT136="B",4,IF(DT136="E",5))))</f>
        <v>4</v>
      </c>
      <c r="DV136" s="38" t="s">
        <v>9</v>
      </c>
      <c r="DW136" s="38">
        <f>IF(DV136="M",0,IF(DV136="I",2,IF(DV136="B",4,IF(DV136="E",5))))</f>
        <v>4</v>
      </c>
      <c r="DX136" s="38" t="s">
        <v>9</v>
      </c>
      <c r="DY136" s="38">
        <f>IF(DX136="M",0,IF(DX136="I",2,IF(DX136="B",4,IF(DX136="E",5))))</f>
        <v>4</v>
      </c>
      <c r="DZ136" s="38" t="s">
        <v>9</v>
      </c>
      <c r="EA136" s="38">
        <f>IF(DZ136="M",0,IF(DZ136="I",2,IF(DZ136="B",4,IF(DZ136="E",5))))</f>
        <v>4</v>
      </c>
      <c r="EB136" s="38" t="s">
        <v>9</v>
      </c>
      <c r="EC136" s="38">
        <f>IF(EB136="M",0,IF(EB136="I",2,IF(EB136="B",4,IF(EB136="E",5))))</f>
        <v>4</v>
      </c>
      <c r="ED136" s="38" t="s">
        <v>9</v>
      </c>
      <c r="EE136" s="38">
        <f>IF(ED136="M",0,IF(ED136="I",2,IF(ED136="B",4,IF(ED136="E",5))))</f>
        <v>4</v>
      </c>
      <c r="EF136" s="38" t="s">
        <v>8</v>
      </c>
      <c r="EG136" s="38">
        <f>IF(EF136="M",0,IF(EF136="I",2,IF(EF136="B",4,IF(EF136="E",5))))</f>
        <v>2</v>
      </c>
      <c r="EH136" s="38" t="s">
        <v>9</v>
      </c>
      <c r="EI136" s="38">
        <f>IF(EH136="M",0,IF(EH136="I",2,IF(EH136="B",4,IF(EH136="E",5))))</f>
        <v>4</v>
      </c>
      <c r="EJ136" s="38" t="s">
        <v>9</v>
      </c>
      <c r="EK136" s="38">
        <f>IF(EJ136="M",0,IF(EJ136="I",2,IF(EJ136="B",4,IF(EJ136="E",5))))</f>
        <v>4</v>
      </c>
      <c r="EL136" s="38" t="s">
        <v>8</v>
      </c>
      <c r="EM136" s="38">
        <f>IF(EL136="M",0,IF(EL136="I",2,IF(EL136="B",4,IF(EL136="E",5))))</f>
        <v>2</v>
      </c>
      <c r="EN136" s="38" t="s">
        <v>8</v>
      </c>
      <c r="EO136" s="38">
        <f>IF(EN136="M",0,IF(EN136="I",2,IF(EN136="B",4,IF(EN136="E",5))))</f>
        <v>2</v>
      </c>
      <c r="EP136" s="38" t="s">
        <v>8</v>
      </c>
      <c r="EQ136" s="38">
        <f>IF(EP136="M",0,IF(EP136="I",2,IF(EP136="B",4,IF(EP136="E",5))))</f>
        <v>2</v>
      </c>
      <c r="ER136" s="98">
        <f>+SUM(F136:EQ136)</f>
        <v>229</v>
      </c>
      <c r="ES136" s="52">
        <f>+ER136/$EV$1</f>
        <v>0.6450704225352113</v>
      </c>
      <c r="ET136" s="38" t="str">
        <f>IF(ES136&gt;60%,"Autonome","Non Autonome")</f>
        <v>Autonome</v>
      </c>
      <c r="EU136" s="148"/>
    </row>
    <row r="137" spans="1:151" ht="15.75" thickBot="1" x14ac:dyDescent="0.3">
      <c r="A137" s="35" t="s">
        <v>5</v>
      </c>
      <c r="B137" s="35" t="s">
        <v>253</v>
      </c>
      <c r="C137" s="35" t="s">
        <v>11</v>
      </c>
      <c r="D137" s="96">
        <v>43314</v>
      </c>
      <c r="E137" s="35" t="s">
        <v>12</v>
      </c>
      <c r="F137" s="38" t="s">
        <v>8</v>
      </c>
      <c r="G137" s="38">
        <f>IF(F137="M",0,IF(F137="I",2,IF(F137="B",4,IF(F137="E",5))))</f>
        <v>2</v>
      </c>
      <c r="H137" s="38" t="s">
        <v>9</v>
      </c>
      <c r="I137" s="38">
        <f>IF(H137="M",0,IF(H137="I",2,IF(H137="B",4,IF(H137="E",5))))</f>
        <v>4</v>
      </c>
      <c r="J137" s="38" t="s">
        <v>9</v>
      </c>
      <c r="K137" s="38">
        <f>IF(J137="M",0,IF(J137="I",2,IF(J137="B",4,IF(J137="E",5))))</f>
        <v>4</v>
      </c>
      <c r="L137" s="38" t="s">
        <v>9</v>
      </c>
      <c r="M137" s="38">
        <f>IF(L137="M",0,IF(L137="I",2,IF(L137="B",4,IF(L137="E",5))))</f>
        <v>4</v>
      </c>
      <c r="N137" s="38" t="s">
        <v>9</v>
      </c>
      <c r="O137" s="38">
        <f>IF(N137="M",0,IF(N137="I",2,IF(N137="B",4,IF(N137="E",5))))</f>
        <v>4</v>
      </c>
      <c r="P137" s="38" t="s">
        <v>9</v>
      </c>
      <c r="Q137" s="38">
        <f>IF(P137="M",0,IF(P137="I",2,IF(P137="B",4,IF(P137="E",5))))</f>
        <v>4</v>
      </c>
      <c r="R137" s="38" t="s">
        <v>9</v>
      </c>
      <c r="S137" s="38">
        <f>IF(R137="M",0,IF(R137="I",2,IF(R137="B",4,IF(R137="E",5))))</f>
        <v>4</v>
      </c>
      <c r="T137" s="38" t="s">
        <v>9</v>
      </c>
      <c r="U137" s="38">
        <f>IF(T137="M",0,IF(T137="I",2,IF(T137="B",4,IF(T137="E",5))))</f>
        <v>4</v>
      </c>
      <c r="V137" s="38" t="s">
        <v>8</v>
      </c>
      <c r="W137" s="38">
        <f>IF(V137="M",0,IF(V137="I",2,IF(V137="B",4,IF(V137="E",5))))</f>
        <v>2</v>
      </c>
      <c r="X137" s="38" t="s">
        <v>9</v>
      </c>
      <c r="Y137" s="38">
        <f>IF(X137="M",0,IF(X137="I",2,IF(X137="B",4,IF(X137="E",5))))</f>
        <v>4</v>
      </c>
      <c r="Z137" s="38" t="s">
        <v>9</v>
      </c>
      <c r="AA137" s="38">
        <f>IF(Z137="M",0,IF(Z137="I",2,IF(Z137="B",4,IF(Z137="E",5))))</f>
        <v>4</v>
      </c>
      <c r="AB137" s="38" t="s">
        <v>8</v>
      </c>
      <c r="AC137" s="38">
        <f>IF(AB137="M",0,IF(AB137="I",2,IF(AB137="B",4,IF(AB137="E",5))))</f>
        <v>2</v>
      </c>
      <c r="AD137" s="38" t="s">
        <v>8</v>
      </c>
      <c r="AE137" s="38">
        <f>IF(AD137="M",0,IF(AD137="I",2,IF(AD137="B",4,IF(AD137="E",5))))</f>
        <v>2</v>
      </c>
      <c r="AF137" s="38" t="s">
        <v>7</v>
      </c>
      <c r="AG137" s="38">
        <f>IF(AF137="M",0,IF(AF137="I",2,IF(AF137="B",4,IF(AF137="E",5))))</f>
        <v>0</v>
      </c>
      <c r="AH137" s="38" t="s">
        <v>8</v>
      </c>
      <c r="AI137" s="38">
        <f>IF(AH137="M",0,IF(AH137="I",2,IF(AH137="B",4,IF(AH137="E",5))))</f>
        <v>2</v>
      </c>
      <c r="AJ137" s="38" t="s">
        <v>8</v>
      </c>
      <c r="AK137" s="38">
        <f>IF(AJ137="M",0,IF(AJ137="I",2,IF(AJ137="B",4,IF(AJ137="E",5))))</f>
        <v>2</v>
      </c>
      <c r="AL137" s="38" t="s">
        <v>8</v>
      </c>
      <c r="AM137" s="38">
        <f>IF(AL137="M",0,IF(AL137="I",2,IF(AL137="B",4,IF(AL137="E",5))))</f>
        <v>2</v>
      </c>
      <c r="AN137" s="38" t="s">
        <v>8</v>
      </c>
      <c r="AO137" s="38">
        <f>IF(AN137="M",0,IF(AN137="I",2,IF(AN137="B",4,IF(AN137="E",5))))</f>
        <v>2</v>
      </c>
      <c r="AP137" s="38" t="s">
        <v>9</v>
      </c>
      <c r="AQ137" s="38">
        <f>IF(AP137="M",0,IF(AP137="I",2,IF(AP137="B",4,IF(AP137="E",5))))</f>
        <v>4</v>
      </c>
      <c r="AR137" s="38" t="s">
        <v>9</v>
      </c>
      <c r="AS137" s="38">
        <f>IF(AR137="M",0,IF(AR137="I",2,IF(AR137="B",4,IF(AR137="E",5))))</f>
        <v>4</v>
      </c>
      <c r="AT137" s="38" t="s">
        <v>9</v>
      </c>
      <c r="AU137" s="38">
        <f>IF(AT137="M",0,IF(AT137="I",2,IF(AT137="B",4,IF(AT137="E",5))))</f>
        <v>4</v>
      </c>
      <c r="AV137" s="38" t="s">
        <v>9</v>
      </c>
      <c r="AW137" s="38">
        <f>IF(AV137="M",0,IF(AV137="I",2,IF(AV137="B",4,IF(AV137="E",5))))</f>
        <v>4</v>
      </c>
      <c r="AX137" s="38" t="s">
        <v>8</v>
      </c>
      <c r="AY137" s="38">
        <f>IF(AX137="M",0,IF(AX137="I",2,IF(AX137="B",4,IF(AX137="E",5))))</f>
        <v>2</v>
      </c>
      <c r="AZ137" s="38" t="s">
        <v>9</v>
      </c>
      <c r="BA137" s="38">
        <f>IF(AZ137="M",0,IF(AZ137="I",2,IF(AZ137="B",4,IF(AZ137="E",5))))</f>
        <v>4</v>
      </c>
      <c r="BB137" s="38" t="s">
        <v>9</v>
      </c>
      <c r="BC137" s="38">
        <f>IF(BB137="M",0,IF(BB137="I",2,IF(BB137="B",4,IF(BB137="E",5))))</f>
        <v>4</v>
      </c>
      <c r="BD137" s="38" t="s">
        <v>9</v>
      </c>
      <c r="BE137" s="38">
        <f>IF(BD137="M",0,IF(BD137="I",2,IF(BD137="B",4,IF(BD137="E",5))))</f>
        <v>4</v>
      </c>
      <c r="BF137" s="38" t="s">
        <v>9</v>
      </c>
      <c r="BG137" s="38">
        <f>IF(BF137="M",0,IF(BF137="I",2,IF(BF137="B",4,IF(BF137="E",5))))</f>
        <v>4</v>
      </c>
      <c r="BH137" s="38" t="s">
        <v>9</v>
      </c>
      <c r="BI137" s="38">
        <f>IF(BH137="M",0,IF(BH137="I",2,IF(BH137="B",4,IF(BH137="E",5))))</f>
        <v>4</v>
      </c>
      <c r="BJ137" s="38" t="s">
        <v>8</v>
      </c>
      <c r="BK137" s="38">
        <f>IF(BJ137="M",0,IF(BJ137="I",2,IF(BJ137="B",4,IF(BJ137="E",5))))</f>
        <v>2</v>
      </c>
      <c r="BL137" s="38" t="s">
        <v>8</v>
      </c>
      <c r="BM137" s="38">
        <f>IF(BL137="M",0,IF(BL137="I",2,IF(BL137="B",4,IF(BL137="E",5))))</f>
        <v>2</v>
      </c>
      <c r="BN137" s="38" t="s">
        <v>8</v>
      </c>
      <c r="BO137" s="38">
        <f>IF(BN137="M",0,IF(BN137="I",2,IF(BN137="B",4,IF(BN137="E",5))))</f>
        <v>2</v>
      </c>
      <c r="BP137" s="38" t="s">
        <v>8</v>
      </c>
      <c r="BQ137" s="38">
        <f>IF(BP137="M",0,IF(BP137="I",2,IF(BP137="B",4,IF(BP137="E",5))))</f>
        <v>2</v>
      </c>
      <c r="BR137" s="38" t="s">
        <v>8</v>
      </c>
      <c r="BS137" s="38">
        <f>IF(BR137="M",0,IF(BR137="I",2,IF(BR137="B",4,IF(BR137="E",5))))</f>
        <v>2</v>
      </c>
      <c r="BT137" s="38" t="s">
        <v>8</v>
      </c>
      <c r="BU137" s="38">
        <f>IF(BT137="M",0,IF(BT137="I",2,IF(BT137="B",4,IF(BT137="E",5))))</f>
        <v>2</v>
      </c>
      <c r="BV137" s="38" t="s">
        <v>8</v>
      </c>
      <c r="BW137" s="38">
        <f>IF(BV137="M",0,IF(BV137="I",2,IF(BV137="B",4,IF(BV137="E",5))))</f>
        <v>2</v>
      </c>
      <c r="BX137" s="38" t="s">
        <v>8</v>
      </c>
      <c r="BY137" s="38">
        <f>IF(BX137="M",0,IF(BX137="I",2,IF(BX137="B",4,IF(BX137="E",5))))</f>
        <v>2</v>
      </c>
      <c r="BZ137" s="38" t="s">
        <v>8</v>
      </c>
      <c r="CA137" s="38">
        <f>IF(BZ137="M",0,IF(BZ137="I",2,IF(BZ137="B",4,IF(BZ137="E",5))))</f>
        <v>2</v>
      </c>
      <c r="CB137" s="38" t="s">
        <v>8</v>
      </c>
      <c r="CC137" s="38">
        <f>IF(CB137="M",0,IF(CB137="I",2,IF(CB137="B",4,IF(CB137="E",5))))</f>
        <v>2</v>
      </c>
      <c r="CD137" s="38" t="s">
        <v>9</v>
      </c>
      <c r="CE137" s="38">
        <f>IF(CD137="M",0,IF(CD137="I",2,IF(CD137="B",4,IF(CD137="E",5))))</f>
        <v>4</v>
      </c>
      <c r="CF137" s="38" t="s">
        <v>7</v>
      </c>
      <c r="CG137" s="38">
        <f>IF(CF137="M",0,IF(CF137="I",2,IF(CF137="B",4,IF(CF137="E",5))))</f>
        <v>0</v>
      </c>
      <c r="CH137" s="38" t="s">
        <v>7</v>
      </c>
      <c r="CI137" s="38">
        <f>IF(CH137="M",0,IF(CH137="I",2,IF(CH137="B",4,IF(CH137="E",5))))</f>
        <v>0</v>
      </c>
      <c r="CJ137" s="38" t="s">
        <v>9</v>
      </c>
      <c r="CK137" s="38">
        <f>IF(CJ137="M",0,IF(CJ137="I",2,IF(CJ137="B",4,IF(CJ137="E",5))))</f>
        <v>4</v>
      </c>
      <c r="CL137" s="38" t="s">
        <v>9</v>
      </c>
      <c r="CM137" s="38">
        <f>IF(CL137="M",0,IF(CL137="I",2,IF(CL137="B",4,IF(CL137="E",5))))</f>
        <v>4</v>
      </c>
      <c r="CN137" s="38" t="s">
        <v>9</v>
      </c>
      <c r="CO137" s="38">
        <f>IF(CN137="M",0,IF(CN137="I",2,IF(CN137="B",4,IF(CN137="E",5))))</f>
        <v>4</v>
      </c>
      <c r="CP137" s="38" t="s">
        <v>9</v>
      </c>
      <c r="CQ137" s="38">
        <f>IF(CP137="M",0,IF(CP137="I",2,IF(CP137="B",4,IF(CP137="E",5))))</f>
        <v>4</v>
      </c>
      <c r="CR137" s="38" t="s">
        <v>9</v>
      </c>
      <c r="CS137" s="38">
        <f>IF(CR137="M",0,IF(CR137="I",2,IF(CR137="B",4,IF(CR137="E",5))))</f>
        <v>4</v>
      </c>
      <c r="CT137" s="38" t="s">
        <v>9</v>
      </c>
      <c r="CU137" s="38">
        <f>IF(CT137="M",0,IF(CT137="I",2,IF(CT137="B",4,IF(CT137="E",5))))</f>
        <v>4</v>
      </c>
      <c r="CV137" s="38" t="s">
        <v>9</v>
      </c>
      <c r="CW137" s="38">
        <f>IF(CV137="M",0,IF(CV137="I",2,IF(CV137="B",4,IF(CV137="E",5))))</f>
        <v>4</v>
      </c>
      <c r="CX137" s="38" t="s">
        <v>8</v>
      </c>
      <c r="CY137" s="38">
        <f>IF(CX137="M",0,IF(CX137="I",2,IF(CX137="B",4,IF(CX137="E",5))))</f>
        <v>2</v>
      </c>
      <c r="CZ137" s="38" t="s">
        <v>9</v>
      </c>
      <c r="DA137" s="38">
        <f>IF(CZ137="M",0,IF(CZ137="I",2,IF(CZ137="B",4,IF(CZ137="E",5))))</f>
        <v>4</v>
      </c>
      <c r="DB137" s="38" t="s">
        <v>9</v>
      </c>
      <c r="DC137" s="38">
        <f>IF(DB137="M",0,IF(DB137="I",2,IF(DB137="B",4,IF(DB137="E",5))))</f>
        <v>4</v>
      </c>
      <c r="DD137" s="38" t="s">
        <v>9</v>
      </c>
      <c r="DE137" s="38">
        <f>IF(DD137="M",0,IF(DD137="I",2,IF(DD137="B",4,IF(DD137="E",5))))</f>
        <v>4</v>
      </c>
      <c r="DF137" s="38" t="s">
        <v>9</v>
      </c>
      <c r="DG137" s="38">
        <f>IF(DF137="M",0,IF(DF137="I",2,IF(DF137="B",4,IF(DF137="E",5))))</f>
        <v>4</v>
      </c>
      <c r="DH137" s="38" t="s">
        <v>9</v>
      </c>
      <c r="DI137" s="38">
        <f>IF(DH137="M",0,IF(DH137="I",2,IF(DH137="B",4,IF(DH137="E",5))))</f>
        <v>4</v>
      </c>
      <c r="DJ137" s="38" t="s">
        <v>8</v>
      </c>
      <c r="DK137" s="38">
        <f>IF(DJ137="M",0,IF(DJ137="I",2,IF(DJ137="B",4,IF(DJ137="E",5))))</f>
        <v>2</v>
      </c>
      <c r="DL137" s="38" t="s">
        <v>8</v>
      </c>
      <c r="DM137" s="38">
        <f>IF(DL137="M",0,IF(DL137="I",2,IF(DL137="B",4,IF(DL137="E",5))))</f>
        <v>2</v>
      </c>
      <c r="DN137" s="38" t="s">
        <v>9</v>
      </c>
      <c r="DO137" s="38">
        <f>IF(DN137="M",0,IF(DN137="I",2,IF(DN137="B",4,IF(DN137="E",5))))</f>
        <v>4</v>
      </c>
      <c r="DP137" s="38" t="s">
        <v>8</v>
      </c>
      <c r="DQ137" s="38">
        <f>IF(DP137="M",0,IF(DP137="I",2,IF(DP137="B",4,IF(DP137="E",5))))</f>
        <v>2</v>
      </c>
      <c r="DR137" s="38" t="s">
        <v>7</v>
      </c>
      <c r="DS137" s="38">
        <f>IF(DR137="M",0,IF(DR137="I",2,IF(DR137="B",4,IF(DR137="E",5))))</f>
        <v>0</v>
      </c>
      <c r="DT137" s="38" t="s">
        <v>9</v>
      </c>
      <c r="DU137" s="38">
        <f>IF(DT137="M",0,IF(DT137="I",2,IF(DT137="B",4,IF(DT137="E",5))))</f>
        <v>4</v>
      </c>
      <c r="DV137" s="38" t="s">
        <v>7</v>
      </c>
      <c r="DW137" s="38">
        <f>IF(DV137="M",0,IF(DV137="I",2,IF(DV137="B",4,IF(DV137="E",5))))</f>
        <v>0</v>
      </c>
      <c r="DX137" s="38" t="s">
        <v>8</v>
      </c>
      <c r="DY137" s="38">
        <f>IF(DX137="M",0,IF(DX137="I",2,IF(DX137="B",4,IF(DX137="E",5))))</f>
        <v>2</v>
      </c>
      <c r="DZ137" s="38" t="s">
        <v>8</v>
      </c>
      <c r="EA137" s="38">
        <f>IF(DZ137="M",0,IF(DZ137="I",2,IF(DZ137="B",4,IF(DZ137="E",5))))</f>
        <v>2</v>
      </c>
      <c r="EB137" s="38" t="s">
        <v>8</v>
      </c>
      <c r="EC137" s="38">
        <f>IF(EB137="M",0,IF(EB137="I",2,IF(EB137="B",4,IF(EB137="E",5))))</f>
        <v>2</v>
      </c>
      <c r="ED137" s="38" t="s">
        <v>9</v>
      </c>
      <c r="EE137" s="38">
        <f>IF(ED137="M",0,IF(ED137="I",2,IF(ED137="B",4,IF(ED137="E",5))))</f>
        <v>4</v>
      </c>
      <c r="EF137" s="38" t="s">
        <v>8</v>
      </c>
      <c r="EG137" s="38">
        <f>IF(EF137="M",0,IF(EF137="I",2,IF(EF137="B",4,IF(EF137="E",5))))</f>
        <v>2</v>
      </c>
      <c r="EH137" s="38" t="s">
        <v>8</v>
      </c>
      <c r="EI137" s="38">
        <f>IF(EH137="M",0,IF(EH137="I",2,IF(EH137="B",4,IF(EH137="E",5))))</f>
        <v>2</v>
      </c>
      <c r="EJ137" s="38" t="s">
        <v>8</v>
      </c>
      <c r="EK137" s="38">
        <f>IF(EJ137="M",0,IF(EJ137="I",2,IF(EJ137="B",4,IF(EJ137="E",5))))</f>
        <v>2</v>
      </c>
      <c r="EL137" s="38" t="s">
        <v>8</v>
      </c>
      <c r="EM137" s="38">
        <f>IF(EL137="M",0,IF(EL137="I",2,IF(EL137="B",4,IF(EL137="E",5))))</f>
        <v>2</v>
      </c>
      <c r="EN137" s="38" t="s">
        <v>8</v>
      </c>
      <c r="EO137" s="38">
        <f>IF(EN137="M",0,IF(EN137="I",2,IF(EN137="B",4,IF(EN137="E",5))))</f>
        <v>2</v>
      </c>
      <c r="EP137" s="38" t="s">
        <v>8</v>
      </c>
      <c r="EQ137" s="38">
        <f>IF(EP137="M",0,IF(EP137="I",2,IF(EP137="B",4,IF(EP137="E",5))))</f>
        <v>2</v>
      </c>
      <c r="ER137" s="98">
        <f>+SUM(F137:EQ137)</f>
        <v>200</v>
      </c>
      <c r="ES137" s="52">
        <f>+ER137/$EV$1</f>
        <v>0.56338028169014087</v>
      </c>
      <c r="ET137" s="38" t="str">
        <f>IF(ES137&gt;60%,"Autonome","Non Autonome")</f>
        <v>Non Autonome</v>
      </c>
      <c r="EU137" s="148"/>
    </row>
    <row r="138" spans="1:151" ht="15.75" thickBot="1" x14ac:dyDescent="0.3">
      <c r="A138" s="35" t="s">
        <v>5</v>
      </c>
      <c r="B138" s="35" t="s">
        <v>213</v>
      </c>
      <c r="C138" s="35" t="s">
        <v>11</v>
      </c>
      <c r="D138" s="96">
        <v>43314</v>
      </c>
      <c r="E138" s="35" t="s">
        <v>252</v>
      </c>
      <c r="F138" s="38" t="s">
        <v>8</v>
      </c>
      <c r="G138" s="38">
        <f>IF(F138="M",0,IF(F138="I",2,IF(F138="B",4,IF(F138="E",5))))</f>
        <v>2</v>
      </c>
      <c r="H138" s="38" t="s">
        <v>8</v>
      </c>
      <c r="I138" s="38">
        <f>IF(H138="M",0,IF(H138="I",2,IF(H138="B",4,IF(H138="E",5))))</f>
        <v>2</v>
      </c>
      <c r="J138" s="38" t="s">
        <v>8</v>
      </c>
      <c r="K138" s="38">
        <f>IF(J138="M",0,IF(J138="I",2,IF(J138="B",4,IF(J138="E",5))))</f>
        <v>2</v>
      </c>
      <c r="L138" s="38" t="s">
        <v>8</v>
      </c>
      <c r="M138" s="38">
        <f>IF(L138="M",0,IF(L138="I",2,IF(L138="B",4,IF(L138="E",5))))</f>
        <v>2</v>
      </c>
      <c r="N138" s="38" t="s">
        <v>9</v>
      </c>
      <c r="O138" s="38">
        <f>IF(N138="M",0,IF(N138="I",2,IF(N138="B",4,IF(N138="E",5))))</f>
        <v>4</v>
      </c>
      <c r="P138" s="38" t="s">
        <v>7</v>
      </c>
      <c r="Q138" s="38">
        <f>IF(P138="M",0,IF(P138="I",2,IF(P138="B",4,IF(P138="E",5))))</f>
        <v>0</v>
      </c>
      <c r="R138" s="38" t="s">
        <v>7</v>
      </c>
      <c r="S138" s="38">
        <f>IF(R138="M",0,IF(R138="I",2,IF(R138="B",4,IF(R138="E",5))))</f>
        <v>0</v>
      </c>
      <c r="T138" s="38" t="s">
        <v>9</v>
      </c>
      <c r="U138" s="38">
        <f>IF(T138="M",0,IF(T138="I",2,IF(T138="B",4,IF(T138="E",5))))</f>
        <v>4</v>
      </c>
      <c r="V138" s="38" t="s">
        <v>8</v>
      </c>
      <c r="W138" s="38">
        <f>IF(V138="M",0,IF(V138="I",2,IF(V138="B",4,IF(V138="E",5))))</f>
        <v>2</v>
      </c>
      <c r="X138" s="38" t="s">
        <v>8</v>
      </c>
      <c r="Y138" s="38">
        <f>IF(X138="M",0,IF(X138="I",2,IF(X138="B",4,IF(X138="E",5))))</f>
        <v>2</v>
      </c>
      <c r="Z138" s="38" t="s">
        <v>8</v>
      </c>
      <c r="AA138" s="38">
        <f>IF(Z138="M",0,IF(Z138="I",2,IF(Z138="B",4,IF(Z138="E",5))))</f>
        <v>2</v>
      </c>
      <c r="AB138" s="38" t="s">
        <v>7</v>
      </c>
      <c r="AC138" s="38">
        <f>IF(AB138="M",0,IF(AB138="I",2,IF(AB138="B",4,IF(AB138="E",5))))</f>
        <v>0</v>
      </c>
      <c r="AD138" s="38" t="s">
        <v>7</v>
      </c>
      <c r="AE138" s="38">
        <f>IF(AD138="M",0,IF(AD138="I",2,IF(AD138="B",4,IF(AD138="E",5))))</f>
        <v>0</v>
      </c>
      <c r="AF138" s="38" t="s">
        <v>8</v>
      </c>
      <c r="AG138" s="38">
        <f>IF(AF138="M",0,IF(AF138="I",2,IF(AF138="B",4,IF(AF138="E",5))))</f>
        <v>2</v>
      </c>
      <c r="AH138" s="38" t="s">
        <v>8</v>
      </c>
      <c r="AI138" s="38">
        <f>IF(AH138="M",0,IF(AH138="I",2,IF(AH138="B",4,IF(AH138="E",5))))</f>
        <v>2</v>
      </c>
      <c r="AJ138" s="38" t="s">
        <v>8</v>
      </c>
      <c r="AK138" s="38">
        <f>IF(AJ138="M",0,IF(AJ138="I",2,IF(AJ138="B",4,IF(AJ138="E",5))))</f>
        <v>2</v>
      </c>
      <c r="AL138" s="38" t="s">
        <v>8</v>
      </c>
      <c r="AM138" s="38">
        <f>IF(AL138="M",0,IF(AL138="I",2,IF(AL138="B",4,IF(AL138="E",5))))</f>
        <v>2</v>
      </c>
      <c r="AN138" s="38" t="s">
        <v>8</v>
      </c>
      <c r="AO138" s="38">
        <f>IF(AN138="M",0,IF(AN138="I",2,IF(AN138="B",4,IF(AN138="E",5))))</f>
        <v>2</v>
      </c>
      <c r="AP138" s="38" t="s">
        <v>8</v>
      </c>
      <c r="AQ138" s="38">
        <f>IF(AP138="M",0,IF(AP138="I",2,IF(AP138="B",4,IF(AP138="E",5))))</f>
        <v>2</v>
      </c>
      <c r="AR138" s="38" t="s">
        <v>8</v>
      </c>
      <c r="AS138" s="38">
        <f>IF(AR138="M",0,IF(AR138="I",2,IF(AR138="B",4,IF(AR138="E",5))))</f>
        <v>2</v>
      </c>
      <c r="AT138" s="38" t="s">
        <v>8</v>
      </c>
      <c r="AU138" s="38">
        <f>IF(AT138="M",0,IF(AT138="I",2,IF(AT138="B",4,IF(AT138="E",5))))</f>
        <v>2</v>
      </c>
      <c r="AV138" s="38" t="s">
        <v>8</v>
      </c>
      <c r="AW138" s="38">
        <f>IF(AV138="M",0,IF(AV138="I",2,IF(AV138="B",4,IF(AV138="E",5))))</f>
        <v>2</v>
      </c>
      <c r="AX138" s="38" t="s">
        <v>8</v>
      </c>
      <c r="AY138" s="38">
        <f>IF(AX138="M",0,IF(AX138="I",2,IF(AX138="B",4,IF(AX138="E",5))))</f>
        <v>2</v>
      </c>
      <c r="AZ138" s="38" t="s">
        <v>8</v>
      </c>
      <c r="BA138" s="38">
        <f>IF(AZ138="M",0,IF(AZ138="I",2,IF(AZ138="B",4,IF(AZ138="E",5))))</f>
        <v>2</v>
      </c>
      <c r="BB138" s="38" t="s">
        <v>8</v>
      </c>
      <c r="BC138" s="38">
        <f>IF(BB138="M",0,IF(BB138="I",2,IF(BB138="B",4,IF(BB138="E",5))))</f>
        <v>2</v>
      </c>
      <c r="BD138" s="38" t="s">
        <v>9</v>
      </c>
      <c r="BE138" s="38">
        <f>IF(BD138="M",0,IF(BD138="I",2,IF(BD138="B",4,IF(BD138="E",5))))</f>
        <v>4</v>
      </c>
      <c r="BF138" s="38" t="s">
        <v>8</v>
      </c>
      <c r="BG138" s="38">
        <f>IF(BF138="M",0,IF(BF138="I",2,IF(BF138="B",4,IF(BF138="E",5))))</f>
        <v>2</v>
      </c>
      <c r="BH138" s="38" t="s">
        <v>8</v>
      </c>
      <c r="BI138" s="38">
        <f>IF(BH138="M",0,IF(BH138="I",2,IF(BH138="B",4,IF(BH138="E",5))))</f>
        <v>2</v>
      </c>
      <c r="BJ138" s="38" t="s">
        <v>8</v>
      </c>
      <c r="BK138" s="38">
        <f>IF(BJ138="M",0,IF(BJ138="I",2,IF(BJ138="B",4,IF(BJ138="E",5))))</f>
        <v>2</v>
      </c>
      <c r="BL138" s="38" t="s">
        <v>9</v>
      </c>
      <c r="BM138" s="38">
        <f>IF(BL138="M",0,IF(BL138="I",2,IF(BL138="B",4,IF(BL138="E",5))))</f>
        <v>4</v>
      </c>
      <c r="BN138" s="38" t="s">
        <v>9</v>
      </c>
      <c r="BO138" s="38">
        <f>IF(BN138="M",0,IF(BN138="I",2,IF(BN138="B",4,IF(BN138="E",5))))</f>
        <v>4</v>
      </c>
      <c r="BP138" s="38" t="s">
        <v>8</v>
      </c>
      <c r="BQ138" s="38">
        <f>IF(BP138="M",0,IF(BP138="I",2,IF(BP138="B",4,IF(BP138="E",5))))</f>
        <v>2</v>
      </c>
      <c r="BR138" s="38" t="s">
        <v>8</v>
      </c>
      <c r="BS138" s="38">
        <f>IF(BR138="M",0,IF(BR138="I",2,IF(BR138="B",4,IF(BR138="E",5))))</f>
        <v>2</v>
      </c>
      <c r="BT138" s="38" t="s">
        <v>8</v>
      </c>
      <c r="BU138" s="38">
        <f>IF(BT138="M",0,IF(BT138="I",2,IF(BT138="B",4,IF(BT138="E",5))))</f>
        <v>2</v>
      </c>
      <c r="BV138" s="38" t="s">
        <v>8</v>
      </c>
      <c r="BW138" s="38">
        <f>IF(BV138="M",0,IF(BV138="I",2,IF(BV138="B",4,IF(BV138="E",5))))</f>
        <v>2</v>
      </c>
      <c r="BX138" s="38" t="s">
        <v>9</v>
      </c>
      <c r="BY138" s="38">
        <f>IF(BX138="M",0,IF(BX138="I",2,IF(BX138="B",4,IF(BX138="E",5))))</f>
        <v>4</v>
      </c>
      <c r="BZ138" s="38" t="s">
        <v>9</v>
      </c>
      <c r="CA138" s="38">
        <f>IF(BZ138="M",0,IF(BZ138="I",2,IF(BZ138="B",4,IF(BZ138="E",5))))</f>
        <v>4</v>
      </c>
      <c r="CB138" s="38" t="s">
        <v>9</v>
      </c>
      <c r="CC138" s="38">
        <f>IF(CB138="M",0,IF(CB138="I",2,IF(CB138="B",4,IF(CB138="E",5))))</f>
        <v>4</v>
      </c>
      <c r="CD138" s="38" t="s">
        <v>9</v>
      </c>
      <c r="CE138" s="38">
        <f>IF(CD138="M",0,IF(CD138="I",2,IF(CD138="B",4,IF(CD138="E",5))))</f>
        <v>4</v>
      </c>
      <c r="CF138" s="38" t="s">
        <v>9</v>
      </c>
      <c r="CG138" s="38">
        <f>IF(CF138="M",0,IF(CF138="I",2,IF(CF138="B",4,IF(CF138="E",5))))</f>
        <v>4</v>
      </c>
      <c r="CH138" s="38" t="s">
        <v>8</v>
      </c>
      <c r="CI138" s="38">
        <f>IF(CH138="M",0,IF(CH138="I",2,IF(CH138="B",4,IF(CH138="E",5))))</f>
        <v>2</v>
      </c>
      <c r="CJ138" s="38" t="s">
        <v>9</v>
      </c>
      <c r="CK138" s="38">
        <f>IF(CJ138="M",0,IF(CJ138="I",2,IF(CJ138="B",4,IF(CJ138="E",5))))</f>
        <v>4</v>
      </c>
      <c r="CL138" s="38" t="s">
        <v>8</v>
      </c>
      <c r="CM138" s="38">
        <f>IF(CL138="M",0,IF(CL138="I",2,IF(CL138="B",4,IF(CL138="E",5))))</f>
        <v>2</v>
      </c>
      <c r="CN138" s="38" t="s">
        <v>7</v>
      </c>
      <c r="CO138" s="38">
        <f>IF(CN138="M",0,IF(CN138="I",2,IF(CN138="B",4,IF(CN138="E",5))))</f>
        <v>0</v>
      </c>
      <c r="CP138" s="38" t="s">
        <v>7</v>
      </c>
      <c r="CQ138" s="38">
        <f>IF(CP138="M",0,IF(CP138="I",2,IF(CP138="B",4,IF(CP138="E",5))))</f>
        <v>0</v>
      </c>
      <c r="CR138" s="38" t="s">
        <v>7</v>
      </c>
      <c r="CS138" s="38">
        <f>IF(CR138="M",0,IF(CR138="I",2,IF(CR138="B",4,IF(CR138="E",5))))</f>
        <v>0</v>
      </c>
      <c r="CT138" s="38" t="s">
        <v>8</v>
      </c>
      <c r="CU138" s="38">
        <f>IF(CT138="M",0,IF(CT138="I",2,IF(CT138="B",4,IF(CT138="E",5))))</f>
        <v>2</v>
      </c>
      <c r="CV138" s="38" t="s">
        <v>8</v>
      </c>
      <c r="CW138" s="38">
        <f>IF(CV138="M",0,IF(CV138="I",2,IF(CV138="B",4,IF(CV138="E",5))))</f>
        <v>2</v>
      </c>
      <c r="CX138" s="38" t="s">
        <v>8</v>
      </c>
      <c r="CY138" s="38">
        <f>IF(CX138="M",0,IF(CX138="I",2,IF(CX138="B",4,IF(CX138="E",5))))</f>
        <v>2</v>
      </c>
      <c r="CZ138" s="38" t="s">
        <v>9</v>
      </c>
      <c r="DA138" s="38">
        <f>IF(CZ138="M",0,IF(CZ138="I",2,IF(CZ138="B",4,IF(CZ138="E",5))))</f>
        <v>4</v>
      </c>
      <c r="DB138" s="38" t="s">
        <v>8</v>
      </c>
      <c r="DC138" s="38">
        <f>IF(DB138="M",0,IF(DB138="I",2,IF(DB138="B",4,IF(DB138="E",5))))</f>
        <v>2</v>
      </c>
      <c r="DD138" s="38" t="s">
        <v>8</v>
      </c>
      <c r="DE138" s="38">
        <f>IF(DD138="M",0,IF(DD138="I",2,IF(DD138="B",4,IF(DD138="E",5))))</f>
        <v>2</v>
      </c>
      <c r="DF138" s="38" t="s">
        <v>8</v>
      </c>
      <c r="DG138" s="38">
        <f>IF(DF138="M",0,IF(DF138="I",2,IF(DF138="B",4,IF(DF138="E",5))))</f>
        <v>2</v>
      </c>
      <c r="DH138" s="38" t="s">
        <v>8</v>
      </c>
      <c r="DI138" s="38">
        <f>IF(DH138="M",0,IF(DH138="I",2,IF(DH138="B",4,IF(DH138="E",5))))</f>
        <v>2</v>
      </c>
      <c r="DJ138" s="38" t="s">
        <v>8</v>
      </c>
      <c r="DK138" s="38">
        <f>IF(DJ138="M",0,IF(DJ138="I",2,IF(DJ138="B",4,IF(DJ138="E",5))))</f>
        <v>2</v>
      </c>
      <c r="DL138" s="38" t="s">
        <v>8</v>
      </c>
      <c r="DM138" s="38">
        <f>IF(DL138="M",0,IF(DL138="I",2,IF(DL138="B",4,IF(DL138="E",5))))</f>
        <v>2</v>
      </c>
      <c r="DN138" s="38" t="s">
        <v>8</v>
      </c>
      <c r="DO138" s="38">
        <f>IF(DN138="M",0,IF(DN138="I",2,IF(DN138="B",4,IF(DN138="E",5))))</f>
        <v>2</v>
      </c>
      <c r="DP138" s="38" t="s">
        <v>8</v>
      </c>
      <c r="DQ138" s="38">
        <f>IF(DP138="M",0,IF(DP138="I",2,IF(DP138="B",4,IF(DP138="E",5))))</f>
        <v>2</v>
      </c>
      <c r="DR138" s="38" t="s">
        <v>7</v>
      </c>
      <c r="DS138" s="38">
        <f>IF(DR138="M",0,IF(DR138="I",2,IF(DR138="B",4,IF(DR138="E",5))))</f>
        <v>0</v>
      </c>
      <c r="DT138" s="38" t="s">
        <v>7</v>
      </c>
      <c r="DU138" s="38">
        <f>IF(DT138="M",0,IF(DT138="I",2,IF(DT138="B",4,IF(DT138="E",5))))</f>
        <v>0</v>
      </c>
      <c r="DV138" s="38" t="s">
        <v>7</v>
      </c>
      <c r="DW138" s="38">
        <f>IF(DV138="M",0,IF(DV138="I",2,IF(DV138="B",4,IF(DV138="E",5))))</f>
        <v>0</v>
      </c>
      <c r="DX138" s="38" t="s">
        <v>8</v>
      </c>
      <c r="DY138" s="38">
        <f>IF(DX138="M",0,IF(DX138="I",2,IF(DX138="B",4,IF(DX138="E",5))))</f>
        <v>2</v>
      </c>
      <c r="DZ138" s="38" t="s">
        <v>8</v>
      </c>
      <c r="EA138" s="38">
        <f>IF(DZ138="M",0,IF(DZ138="I",2,IF(DZ138="B",4,IF(DZ138="E",5))))</f>
        <v>2</v>
      </c>
      <c r="EB138" s="38" t="s">
        <v>8</v>
      </c>
      <c r="EC138" s="38">
        <f>IF(EB138="M",0,IF(EB138="I",2,IF(EB138="B",4,IF(EB138="E",5))))</f>
        <v>2</v>
      </c>
      <c r="ED138" s="38" t="s">
        <v>8</v>
      </c>
      <c r="EE138" s="38">
        <f>IF(ED138="M",0,IF(ED138="I",2,IF(ED138="B",4,IF(ED138="E",5))))</f>
        <v>2</v>
      </c>
      <c r="EF138" s="38" t="s">
        <v>8</v>
      </c>
      <c r="EG138" s="38">
        <f>IF(EF138="M",0,IF(EF138="I",2,IF(EF138="B",4,IF(EF138="E",5))))</f>
        <v>2</v>
      </c>
      <c r="EH138" s="38" t="s">
        <v>7</v>
      </c>
      <c r="EI138" s="38">
        <f>IF(EH138="M",0,IF(EH138="I",2,IF(EH138="B",4,IF(EH138="E",5))))</f>
        <v>0</v>
      </c>
      <c r="EJ138" s="38" t="s">
        <v>7</v>
      </c>
      <c r="EK138" s="38">
        <f>IF(EJ138="M",0,IF(EJ138="I",2,IF(EJ138="B",4,IF(EJ138="E",5))))</f>
        <v>0</v>
      </c>
      <c r="EL138" s="38" t="s">
        <v>7</v>
      </c>
      <c r="EM138" s="38">
        <f>IF(EL138="M",0,IF(EL138="I",2,IF(EL138="B",4,IF(EL138="E",5))))</f>
        <v>0</v>
      </c>
      <c r="EN138" s="38" t="s">
        <v>7</v>
      </c>
      <c r="EO138" s="38">
        <f>IF(EN138="M",0,IF(EN138="I",2,IF(EN138="B",4,IF(EN138="E",5))))</f>
        <v>0</v>
      </c>
      <c r="EP138" s="38" t="s">
        <v>7</v>
      </c>
      <c r="EQ138" s="38">
        <f>IF(EP138="M",0,IF(EP138="I",2,IF(EP138="B",4,IF(EP138="E",5))))</f>
        <v>0</v>
      </c>
      <c r="ER138" s="98">
        <f>+SUM(F138:EQ138)</f>
        <v>136</v>
      </c>
      <c r="ES138" s="52">
        <f>+ER138/$EV$1</f>
        <v>0.38309859154929576</v>
      </c>
      <c r="ET138" s="38" t="str">
        <f>IF(ES138&gt;60%,"Autonome","Non Autonome")</f>
        <v>Non Autonome</v>
      </c>
      <c r="EU138" s="148"/>
    </row>
    <row r="139" spans="1:151" ht="15.75" thickBot="1" x14ac:dyDescent="0.3">
      <c r="A139" s="35" t="s">
        <v>71</v>
      </c>
      <c r="B139" s="35" t="s">
        <v>84</v>
      </c>
      <c r="C139" s="35" t="s">
        <v>73</v>
      </c>
      <c r="D139" s="96">
        <v>43314</v>
      </c>
      <c r="E139" s="35" t="s">
        <v>74</v>
      </c>
      <c r="F139" s="38" t="s">
        <v>10</v>
      </c>
      <c r="G139" s="38">
        <f>IF(F139="M",0,IF(F139="I",2,IF(F139="B",4,IF(F139="E",5))))</f>
        <v>5</v>
      </c>
      <c r="H139" s="38" t="s">
        <v>8</v>
      </c>
      <c r="I139" s="38">
        <f>IF(H139="M",0,IF(H139="I",2,IF(H139="B",4,IF(H139="E",5))))</f>
        <v>2</v>
      </c>
      <c r="J139" s="38" t="s">
        <v>9</v>
      </c>
      <c r="K139" s="38">
        <f>IF(J139="M",0,IF(J139="I",2,IF(J139="B",4,IF(J139="E",5))))</f>
        <v>4</v>
      </c>
      <c r="L139" s="38" t="s">
        <v>9</v>
      </c>
      <c r="M139" s="38">
        <f>IF(L139="M",0,IF(L139="I",2,IF(L139="B",4,IF(L139="E",5))))</f>
        <v>4</v>
      </c>
      <c r="N139" s="38" t="s">
        <v>9</v>
      </c>
      <c r="O139" s="38">
        <f>IF(N139="M",0,IF(N139="I",2,IF(N139="B",4,IF(N139="E",5))))</f>
        <v>4</v>
      </c>
      <c r="P139" s="38" t="s">
        <v>9</v>
      </c>
      <c r="Q139" s="38">
        <f>IF(P139="M",0,IF(P139="I",2,IF(P139="B",4,IF(P139="E",5))))</f>
        <v>4</v>
      </c>
      <c r="R139" s="38" t="s">
        <v>8</v>
      </c>
      <c r="S139" s="38">
        <f>IF(R139="M",0,IF(R139="I",2,IF(R139="B",4,IF(R139="E",5))))</f>
        <v>2</v>
      </c>
      <c r="T139" s="38" t="s">
        <v>9</v>
      </c>
      <c r="U139" s="38">
        <f>IF(T139="M",0,IF(T139="I",2,IF(T139="B",4,IF(T139="E",5))))</f>
        <v>4</v>
      </c>
      <c r="V139" s="38" t="s">
        <v>9</v>
      </c>
      <c r="W139" s="38">
        <f>IF(V139="M",0,IF(V139="I",2,IF(V139="B",4,IF(V139="E",5))))</f>
        <v>4</v>
      </c>
      <c r="X139" s="38" t="s">
        <v>9</v>
      </c>
      <c r="Y139" s="38">
        <f>IF(X139="M",0,IF(X139="I",2,IF(X139="B",4,IF(X139="E",5))))</f>
        <v>4</v>
      </c>
      <c r="Z139" s="38" t="s">
        <v>9</v>
      </c>
      <c r="AA139" s="38">
        <f>IF(Z139="M",0,IF(Z139="I",2,IF(Z139="B",4,IF(Z139="E",5))))</f>
        <v>4</v>
      </c>
      <c r="AB139" s="38" t="s">
        <v>8</v>
      </c>
      <c r="AC139" s="38">
        <f>IF(AB139="M",0,IF(AB139="I",2,IF(AB139="B",4,IF(AB139="E",5))))</f>
        <v>2</v>
      </c>
      <c r="AD139" s="38" t="s">
        <v>8</v>
      </c>
      <c r="AE139" s="38">
        <f>IF(AD139="M",0,IF(AD139="I",2,IF(AD139="B",4,IF(AD139="E",5))))</f>
        <v>2</v>
      </c>
      <c r="AF139" s="38" t="s">
        <v>9</v>
      </c>
      <c r="AG139" s="38">
        <f>IF(AF139="M",0,IF(AF139="I",2,IF(AF139="B",4,IF(AF139="E",5))))</f>
        <v>4</v>
      </c>
      <c r="AH139" s="38" t="s">
        <v>9</v>
      </c>
      <c r="AI139" s="38">
        <f>IF(AH139="M",0,IF(AH139="I",2,IF(AH139="B",4,IF(AH139="E",5))))</f>
        <v>4</v>
      </c>
      <c r="AJ139" s="38" t="s">
        <v>9</v>
      </c>
      <c r="AK139" s="38">
        <f>IF(AJ139="M",0,IF(AJ139="I",2,IF(AJ139="B",4,IF(AJ139="E",5))))</f>
        <v>4</v>
      </c>
      <c r="AL139" s="38" t="s">
        <v>9</v>
      </c>
      <c r="AM139" s="38">
        <f>IF(AL139="M",0,IF(AL139="I",2,IF(AL139="B",4,IF(AL139="E",5))))</f>
        <v>4</v>
      </c>
      <c r="AN139" s="38" t="s">
        <v>9</v>
      </c>
      <c r="AO139" s="38">
        <f>IF(AN139="M",0,IF(AN139="I",2,IF(AN139="B",4,IF(AN139="E",5))))</f>
        <v>4</v>
      </c>
      <c r="AP139" s="38" t="s">
        <v>9</v>
      </c>
      <c r="AQ139" s="38">
        <f>IF(AP139="M",0,IF(AP139="I",2,IF(AP139="B",4,IF(AP139="E",5))))</f>
        <v>4</v>
      </c>
      <c r="AR139" s="38" t="s">
        <v>10</v>
      </c>
      <c r="AS139" s="38">
        <f>IF(AR139="M",0,IF(AR139="I",2,IF(AR139="B",4,IF(AR139="E",5))))</f>
        <v>5</v>
      </c>
      <c r="AT139" s="38" t="s">
        <v>9</v>
      </c>
      <c r="AU139" s="38">
        <f>IF(AT139="M",0,IF(AT139="I",2,IF(AT139="B",4,IF(AT139="E",5))))</f>
        <v>4</v>
      </c>
      <c r="AV139" s="38" t="s">
        <v>9</v>
      </c>
      <c r="AW139" s="38">
        <f>IF(AV139="M",0,IF(AV139="I",2,IF(AV139="B",4,IF(AV139="E",5))))</f>
        <v>4</v>
      </c>
      <c r="AX139" s="38" t="s">
        <v>9</v>
      </c>
      <c r="AY139" s="38">
        <f>IF(AX139="M",0,IF(AX139="I",2,IF(AX139="B",4,IF(AX139="E",5))))</f>
        <v>4</v>
      </c>
      <c r="AZ139" s="38" t="s">
        <v>9</v>
      </c>
      <c r="BA139" s="38">
        <f>IF(AZ139="M",0,IF(AZ139="I",2,IF(AZ139="B",4,IF(AZ139="E",5))))</f>
        <v>4</v>
      </c>
      <c r="BB139" s="38" t="s">
        <v>9</v>
      </c>
      <c r="BC139" s="38">
        <f>IF(BB139="M",0,IF(BB139="I",2,IF(BB139="B",4,IF(BB139="E",5))))</f>
        <v>4</v>
      </c>
      <c r="BD139" s="38" t="s">
        <v>9</v>
      </c>
      <c r="BE139" s="38">
        <f>IF(BD139="M",0,IF(BD139="I",2,IF(BD139="B",4,IF(BD139="E",5))))</f>
        <v>4</v>
      </c>
      <c r="BF139" s="38" t="s">
        <v>9</v>
      </c>
      <c r="BG139" s="38">
        <f>IF(BF139="M",0,IF(BF139="I",2,IF(BF139="B",4,IF(BF139="E",5))))</f>
        <v>4</v>
      </c>
      <c r="BH139" s="38" t="s">
        <v>9</v>
      </c>
      <c r="BI139" s="38">
        <f>IF(BH139="M",0,IF(BH139="I",2,IF(BH139="B",4,IF(BH139="E",5))))</f>
        <v>4</v>
      </c>
      <c r="BJ139" s="38" t="s">
        <v>9</v>
      </c>
      <c r="BK139" s="38">
        <f>IF(BJ139="M",0,IF(BJ139="I",2,IF(BJ139="B",4,IF(BJ139="E",5))))</f>
        <v>4</v>
      </c>
      <c r="BL139" s="38" t="s">
        <v>9</v>
      </c>
      <c r="BM139" s="38">
        <f>IF(BL139="M",0,IF(BL139="I",2,IF(BL139="B",4,IF(BL139="E",5))))</f>
        <v>4</v>
      </c>
      <c r="BN139" s="38" t="s">
        <v>9</v>
      </c>
      <c r="BO139" s="38">
        <f>IF(BN139="M",0,IF(BN139="I",2,IF(BN139="B",4,IF(BN139="E",5))))</f>
        <v>4</v>
      </c>
      <c r="BP139" s="38" t="s">
        <v>9</v>
      </c>
      <c r="BQ139" s="38">
        <f>IF(BP139="M",0,IF(BP139="I",2,IF(BP139="B",4,IF(BP139="E",5))))</f>
        <v>4</v>
      </c>
      <c r="BR139" s="38" t="s">
        <v>9</v>
      </c>
      <c r="BS139" s="38">
        <f>IF(BR139="M",0,IF(BR139="I",2,IF(BR139="B",4,IF(BR139="E",5))))</f>
        <v>4</v>
      </c>
      <c r="BT139" s="38" t="s">
        <v>8</v>
      </c>
      <c r="BU139" s="38">
        <f>IF(BT139="M",0,IF(BT139="I",2,IF(BT139="B",4,IF(BT139="E",5))))</f>
        <v>2</v>
      </c>
      <c r="BV139" s="38" t="s">
        <v>9</v>
      </c>
      <c r="BW139" s="38">
        <f>IF(BV139="M",0,IF(BV139="I",2,IF(BV139="B",4,IF(BV139="E",5))))</f>
        <v>4</v>
      </c>
      <c r="BX139" s="38" t="s">
        <v>9</v>
      </c>
      <c r="BY139" s="38">
        <f>IF(BX139="M",0,IF(BX139="I",2,IF(BX139="B",4,IF(BX139="E",5))))</f>
        <v>4</v>
      </c>
      <c r="BZ139" s="38" t="s">
        <v>9</v>
      </c>
      <c r="CA139" s="38">
        <f>IF(BZ139="M",0,IF(BZ139="I",2,IF(BZ139="B",4,IF(BZ139="E",5))))</f>
        <v>4</v>
      </c>
      <c r="CB139" s="38" t="s">
        <v>9</v>
      </c>
      <c r="CC139" s="38">
        <f>IF(CB139="M",0,IF(CB139="I",2,IF(CB139="B",4,IF(CB139="E",5))))</f>
        <v>4</v>
      </c>
      <c r="CD139" s="38" t="s">
        <v>9</v>
      </c>
      <c r="CE139" s="38">
        <f>IF(CD139="M",0,IF(CD139="I",2,IF(CD139="B",4,IF(CD139="E",5))))</f>
        <v>4</v>
      </c>
      <c r="CF139" s="38" t="s">
        <v>9</v>
      </c>
      <c r="CG139" s="38">
        <f>IF(CF139="M",0,IF(CF139="I",2,IF(CF139="B",4,IF(CF139="E",5))))</f>
        <v>4</v>
      </c>
      <c r="CH139" s="38" t="s">
        <v>9</v>
      </c>
      <c r="CI139" s="38">
        <f>IF(CH139="M",0,IF(CH139="I",2,IF(CH139="B",4,IF(CH139="E",5))))</f>
        <v>4</v>
      </c>
      <c r="CJ139" s="38" t="s">
        <v>8</v>
      </c>
      <c r="CK139" s="38">
        <f>IF(CJ139="M",0,IF(CJ139="I",2,IF(CJ139="B",4,IF(CJ139="E",5))))</f>
        <v>2</v>
      </c>
      <c r="CL139" s="38" t="s">
        <v>9</v>
      </c>
      <c r="CM139" s="38">
        <f>IF(CL139="M",0,IF(CL139="I",2,IF(CL139="B",4,IF(CL139="E",5))))</f>
        <v>4</v>
      </c>
      <c r="CN139" s="38" t="s">
        <v>9</v>
      </c>
      <c r="CO139" s="38">
        <f>IF(CN139="M",0,IF(CN139="I",2,IF(CN139="B",4,IF(CN139="E",5))))</f>
        <v>4</v>
      </c>
      <c r="CP139" s="38" t="s">
        <v>9</v>
      </c>
      <c r="CQ139" s="38">
        <f>IF(CP139="M",0,IF(CP139="I",2,IF(CP139="B",4,IF(CP139="E",5))))</f>
        <v>4</v>
      </c>
      <c r="CR139" s="38" t="s">
        <v>9</v>
      </c>
      <c r="CS139" s="38">
        <f>IF(CR139="M",0,IF(CR139="I",2,IF(CR139="B",4,IF(CR139="E",5))))</f>
        <v>4</v>
      </c>
      <c r="CT139" s="38" t="s">
        <v>9</v>
      </c>
      <c r="CU139" s="38">
        <f>IF(CT139="M",0,IF(CT139="I",2,IF(CT139="B",4,IF(CT139="E",5))))</f>
        <v>4</v>
      </c>
      <c r="CV139" s="38" t="s">
        <v>9</v>
      </c>
      <c r="CW139" s="38">
        <f>IF(CV139="M",0,IF(CV139="I",2,IF(CV139="B",4,IF(CV139="E",5))))</f>
        <v>4</v>
      </c>
      <c r="CX139" s="38" t="s">
        <v>9</v>
      </c>
      <c r="CY139" s="38">
        <f>IF(CX139="M",0,IF(CX139="I",2,IF(CX139="B",4,IF(CX139="E",5))))</f>
        <v>4</v>
      </c>
      <c r="CZ139" s="38" t="s">
        <v>9</v>
      </c>
      <c r="DA139" s="38">
        <f>IF(CZ139="M",0,IF(CZ139="I",2,IF(CZ139="B",4,IF(CZ139="E",5))))</f>
        <v>4</v>
      </c>
      <c r="DB139" s="38" t="s">
        <v>9</v>
      </c>
      <c r="DC139" s="38">
        <f>IF(DB139="M",0,IF(DB139="I",2,IF(DB139="B",4,IF(DB139="E",5))))</f>
        <v>4</v>
      </c>
      <c r="DD139" s="38" t="s">
        <v>9</v>
      </c>
      <c r="DE139" s="38">
        <f>IF(DD139="M",0,IF(DD139="I",2,IF(DD139="B",4,IF(DD139="E",5))))</f>
        <v>4</v>
      </c>
      <c r="DF139" s="38" t="s">
        <v>9</v>
      </c>
      <c r="DG139" s="38">
        <f>IF(DF139="M",0,IF(DF139="I",2,IF(DF139="B",4,IF(DF139="E",5))))</f>
        <v>4</v>
      </c>
      <c r="DH139" s="38" t="s">
        <v>9</v>
      </c>
      <c r="DI139" s="38">
        <f>IF(DH139="M",0,IF(DH139="I",2,IF(DH139="B",4,IF(DH139="E",5))))</f>
        <v>4</v>
      </c>
      <c r="DJ139" s="38" t="s">
        <v>9</v>
      </c>
      <c r="DK139" s="38">
        <f>IF(DJ139="M",0,IF(DJ139="I",2,IF(DJ139="B",4,IF(DJ139="E",5))))</f>
        <v>4</v>
      </c>
      <c r="DL139" s="38" t="s">
        <v>9</v>
      </c>
      <c r="DM139" s="38">
        <f>IF(DL139="M",0,IF(DL139="I",2,IF(DL139="B",4,IF(DL139="E",5))))</f>
        <v>4</v>
      </c>
      <c r="DN139" s="38" t="s">
        <v>9</v>
      </c>
      <c r="DO139" s="38">
        <f>IF(DN139="M",0,IF(DN139="I",2,IF(DN139="B",4,IF(DN139="E",5))))</f>
        <v>4</v>
      </c>
      <c r="DP139" s="38" t="s">
        <v>9</v>
      </c>
      <c r="DQ139" s="38">
        <f>IF(DP139="M",0,IF(DP139="I",2,IF(DP139="B",4,IF(DP139="E",5))))</f>
        <v>4</v>
      </c>
      <c r="DR139" s="38" t="s">
        <v>9</v>
      </c>
      <c r="DS139" s="38">
        <f>IF(DR139="M",0,IF(DR139="I",2,IF(DR139="B",4,IF(DR139="E",5))))</f>
        <v>4</v>
      </c>
      <c r="DT139" s="38" t="s">
        <v>9</v>
      </c>
      <c r="DU139" s="38">
        <f>IF(DT139="M",0,IF(DT139="I",2,IF(DT139="B",4,IF(DT139="E",5))))</f>
        <v>4</v>
      </c>
      <c r="DV139" s="38" t="s">
        <v>7</v>
      </c>
      <c r="DW139" s="38">
        <f>IF(DV139="M",0,IF(DV139="I",2,IF(DV139="B",4,IF(DV139="E",5))))</f>
        <v>0</v>
      </c>
      <c r="DX139" s="38" t="s">
        <v>9</v>
      </c>
      <c r="DY139" s="38">
        <f>IF(DX139="M",0,IF(DX139="I",2,IF(DX139="B",4,IF(DX139="E",5))))</f>
        <v>4</v>
      </c>
      <c r="DZ139" s="38" t="s">
        <v>9</v>
      </c>
      <c r="EA139" s="38">
        <f>IF(DZ139="M",0,IF(DZ139="I",2,IF(DZ139="B",4,IF(DZ139="E",5))))</f>
        <v>4</v>
      </c>
      <c r="EB139" s="38" t="s">
        <v>7</v>
      </c>
      <c r="EC139" s="38">
        <f>IF(EB139="M",0,IF(EB139="I",2,IF(EB139="B",4,IF(EB139="E",5))))</f>
        <v>0</v>
      </c>
      <c r="ED139" s="38" t="s">
        <v>9</v>
      </c>
      <c r="EE139" s="38">
        <f>IF(ED139="M",0,IF(ED139="I",2,IF(ED139="B",4,IF(ED139="E",5))))</f>
        <v>4</v>
      </c>
      <c r="EF139" s="38" t="s">
        <v>9</v>
      </c>
      <c r="EG139" s="38">
        <f>IF(EF139="M",0,IF(EF139="I",2,IF(EF139="B",4,IF(EF139="E",5))))</f>
        <v>4</v>
      </c>
      <c r="EH139" s="38" t="s">
        <v>9</v>
      </c>
      <c r="EI139" s="38">
        <f>IF(EH139="M",0,IF(EH139="I",2,IF(EH139="B",4,IF(EH139="E",5))))</f>
        <v>4</v>
      </c>
      <c r="EJ139" s="38" t="s">
        <v>7</v>
      </c>
      <c r="EK139" s="38">
        <f>IF(EJ139="M",0,IF(EJ139="I",2,IF(EJ139="B",4,IF(EJ139="E",5))))</f>
        <v>0</v>
      </c>
      <c r="EL139" s="38" t="s">
        <v>7</v>
      </c>
      <c r="EM139" s="38">
        <f>IF(EL139="M",0,IF(EL139="I",2,IF(EL139="B",4,IF(EL139="E",5))))</f>
        <v>0</v>
      </c>
      <c r="EN139" s="38" t="s">
        <v>7</v>
      </c>
      <c r="EO139" s="38">
        <f>IF(EN139="M",0,IF(EN139="I",2,IF(EN139="B",4,IF(EN139="E",5))))</f>
        <v>0</v>
      </c>
      <c r="EP139" s="38" t="s">
        <v>9</v>
      </c>
      <c r="EQ139" s="38">
        <f>IF(EP139="M",0,IF(EP139="I",2,IF(EP139="B",4,IF(EP139="E",5))))</f>
        <v>4</v>
      </c>
      <c r="ER139" s="98">
        <f>+SUM(F139:EQ139)</f>
        <v>254</v>
      </c>
      <c r="ES139" s="52">
        <f>+ER139/$EV$1</f>
        <v>0.71549295774647892</v>
      </c>
      <c r="ET139" s="38" t="str">
        <f>IF(ES139&gt;60%,"Autonome","Non Autonome")</f>
        <v>Autonome</v>
      </c>
    </row>
    <row r="140" spans="1:151" ht="15.75" thickBot="1" x14ac:dyDescent="0.3">
      <c r="A140" s="35" t="s">
        <v>71</v>
      </c>
      <c r="B140" s="35" t="s">
        <v>87</v>
      </c>
      <c r="C140" s="35" t="s">
        <v>73</v>
      </c>
      <c r="D140" s="96">
        <v>43314</v>
      </c>
      <c r="E140" s="35" t="s">
        <v>74</v>
      </c>
      <c r="F140" s="38" t="s">
        <v>9</v>
      </c>
      <c r="G140" s="38">
        <f>IF(F140="M",0,IF(F140="I",2,IF(F140="B",4,IF(F140="E",5))))</f>
        <v>4</v>
      </c>
      <c r="H140" s="38" t="s">
        <v>9</v>
      </c>
      <c r="I140" s="38">
        <f>IF(H140="M",0,IF(H140="I",2,IF(H140="B",4,IF(H140="E",5))))</f>
        <v>4</v>
      </c>
      <c r="J140" s="38" t="s">
        <v>9</v>
      </c>
      <c r="K140" s="38">
        <f>IF(J140="M",0,IF(J140="I",2,IF(J140="B",4,IF(J140="E",5))))</f>
        <v>4</v>
      </c>
      <c r="L140" s="38" t="s">
        <v>9</v>
      </c>
      <c r="M140" s="38">
        <f>IF(L140="M",0,IF(L140="I",2,IF(L140="B",4,IF(L140="E",5))))</f>
        <v>4</v>
      </c>
      <c r="N140" s="38" t="s">
        <v>9</v>
      </c>
      <c r="O140" s="38">
        <f>IF(N140="M",0,IF(N140="I",2,IF(N140="B",4,IF(N140="E",5))))</f>
        <v>4</v>
      </c>
      <c r="P140" s="38" t="s">
        <v>8</v>
      </c>
      <c r="Q140" s="38">
        <f>IF(P140="M",0,IF(P140="I",2,IF(P140="B",4,IF(P140="E",5))))</f>
        <v>2</v>
      </c>
      <c r="R140" s="38" t="s">
        <v>9</v>
      </c>
      <c r="S140" s="38">
        <f>IF(R140="M",0,IF(R140="I",2,IF(R140="B",4,IF(R140="E",5))))</f>
        <v>4</v>
      </c>
      <c r="T140" s="38" t="s">
        <v>9</v>
      </c>
      <c r="U140" s="38">
        <f>IF(T140="M",0,IF(T140="I",2,IF(T140="B",4,IF(T140="E",5))))</f>
        <v>4</v>
      </c>
      <c r="V140" s="38" t="s">
        <v>7</v>
      </c>
      <c r="W140" s="38">
        <f>IF(V140="M",0,IF(V140="I",2,IF(V140="B",4,IF(V140="E",5))))</f>
        <v>0</v>
      </c>
      <c r="X140" s="38" t="s">
        <v>9</v>
      </c>
      <c r="Y140" s="38">
        <f>IF(X140="M",0,IF(X140="I",2,IF(X140="B",4,IF(X140="E",5))))</f>
        <v>4</v>
      </c>
      <c r="Z140" s="38" t="s">
        <v>8</v>
      </c>
      <c r="AA140" s="38">
        <f>IF(Z140="M",0,IF(Z140="I",2,IF(Z140="B",4,IF(Z140="E",5))))</f>
        <v>2</v>
      </c>
      <c r="AB140" s="38" t="s">
        <v>7</v>
      </c>
      <c r="AC140" s="38">
        <f>IF(AB140="M",0,IF(AB140="I",2,IF(AB140="B",4,IF(AB140="E",5))))</f>
        <v>0</v>
      </c>
      <c r="AD140" s="38" t="s">
        <v>9</v>
      </c>
      <c r="AE140" s="38">
        <f>IF(AD140="M",0,IF(AD140="I",2,IF(AD140="B",4,IF(AD140="E",5))))</f>
        <v>4</v>
      </c>
      <c r="AF140" s="38" t="s">
        <v>8</v>
      </c>
      <c r="AG140" s="38">
        <f>IF(AF140="M",0,IF(AF140="I",2,IF(AF140="B",4,IF(AF140="E",5))))</f>
        <v>2</v>
      </c>
      <c r="AH140" s="38" t="s">
        <v>8</v>
      </c>
      <c r="AI140" s="38">
        <f>IF(AH140="M",0,IF(AH140="I",2,IF(AH140="B",4,IF(AH140="E",5))))</f>
        <v>2</v>
      </c>
      <c r="AJ140" s="38" t="s">
        <v>9</v>
      </c>
      <c r="AK140" s="38">
        <f>IF(AJ140="M",0,IF(AJ140="I",2,IF(AJ140="B",4,IF(AJ140="E",5))))</f>
        <v>4</v>
      </c>
      <c r="AL140" s="38" t="s">
        <v>9</v>
      </c>
      <c r="AM140" s="38">
        <f>IF(AL140="M",0,IF(AL140="I",2,IF(AL140="B",4,IF(AL140="E",5))))</f>
        <v>4</v>
      </c>
      <c r="AN140" s="38" t="s">
        <v>9</v>
      </c>
      <c r="AO140" s="38">
        <f>IF(AN140="M",0,IF(AN140="I",2,IF(AN140="B",4,IF(AN140="E",5))))</f>
        <v>4</v>
      </c>
      <c r="AP140" s="38" t="s">
        <v>9</v>
      </c>
      <c r="AQ140" s="38">
        <f>IF(AP140="M",0,IF(AP140="I",2,IF(AP140="B",4,IF(AP140="E",5))))</f>
        <v>4</v>
      </c>
      <c r="AR140" s="38" t="s">
        <v>9</v>
      </c>
      <c r="AS140" s="38">
        <f>IF(AR140="M",0,IF(AR140="I",2,IF(AR140="B",4,IF(AR140="E",5))))</f>
        <v>4</v>
      </c>
      <c r="AT140" s="38" t="s">
        <v>9</v>
      </c>
      <c r="AU140" s="38">
        <f>IF(AT140="M",0,IF(AT140="I",2,IF(AT140="B",4,IF(AT140="E",5))))</f>
        <v>4</v>
      </c>
      <c r="AV140" s="38" t="s">
        <v>9</v>
      </c>
      <c r="AW140" s="38">
        <f>IF(AV140="M",0,IF(AV140="I",2,IF(AV140="B",4,IF(AV140="E",5))))</f>
        <v>4</v>
      </c>
      <c r="AX140" s="38" t="s">
        <v>9</v>
      </c>
      <c r="AY140" s="38">
        <f>IF(AX140="M",0,IF(AX140="I",2,IF(AX140="B",4,IF(AX140="E",5))))</f>
        <v>4</v>
      </c>
      <c r="AZ140" s="38" t="s">
        <v>9</v>
      </c>
      <c r="BA140" s="38">
        <f>IF(AZ140="M",0,IF(AZ140="I",2,IF(AZ140="B",4,IF(AZ140="E",5))))</f>
        <v>4</v>
      </c>
      <c r="BB140" s="38" t="s">
        <v>9</v>
      </c>
      <c r="BC140" s="38">
        <f>IF(BB140="M",0,IF(BB140="I",2,IF(BB140="B",4,IF(BB140="E",5))))</f>
        <v>4</v>
      </c>
      <c r="BD140" s="38" t="s">
        <v>9</v>
      </c>
      <c r="BE140" s="38">
        <f>IF(BD140="M",0,IF(BD140="I",2,IF(BD140="B",4,IF(BD140="E",5))))</f>
        <v>4</v>
      </c>
      <c r="BF140" s="38" t="s">
        <v>9</v>
      </c>
      <c r="BG140" s="38">
        <f>IF(BF140="M",0,IF(BF140="I",2,IF(BF140="B",4,IF(BF140="E",5))))</f>
        <v>4</v>
      </c>
      <c r="BH140" s="38" t="s">
        <v>9</v>
      </c>
      <c r="BI140" s="38">
        <f>IF(BH140="M",0,IF(BH140="I",2,IF(BH140="B",4,IF(BH140="E",5))))</f>
        <v>4</v>
      </c>
      <c r="BJ140" s="38" t="s">
        <v>9</v>
      </c>
      <c r="BK140" s="38">
        <f>IF(BJ140="M",0,IF(BJ140="I",2,IF(BJ140="B",4,IF(BJ140="E",5))))</f>
        <v>4</v>
      </c>
      <c r="BL140" s="38" t="s">
        <v>9</v>
      </c>
      <c r="BM140" s="38">
        <f>IF(BL140="M",0,IF(BL140="I",2,IF(BL140="B",4,IF(BL140="E",5))))</f>
        <v>4</v>
      </c>
      <c r="BN140" s="38" t="s">
        <v>9</v>
      </c>
      <c r="BO140" s="38">
        <f>IF(BN140="M",0,IF(BN140="I",2,IF(BN140="B",4,IF(BN140="E",5))))</f>
        <v>4</v>
      </c>
      <c r="BP140" s="38" t="s">
        <v>9</v>
      </c>
      <c r="BQ140" s="38">
        <f>IF(BP140="M",0,IF(BP140="I",2,IF(BP140="B",4,IF(BP140="E",5))))</f>
        <v>4</v>
      </c>
      <c r="BR140" s="38" t="s">
        <v>9</v>
      </c>
      <c r="BS140" s="38">
        <f>IF(BR140="M",0,IF(BR140="I",2,IF(BR140="B",4,IF(BR140="E",5))))</f>
        <v>4</v>
      </c>
      <c r="BT140" s="38" t="s">
        <v>9</v>
      </c>
      <c r="BU140" s="38">
        <f>IF(BT140="M",0,IF(BT140="I",2,IF(BT140="B",4,IF(BT140="E",5))))</f>
        <v>4</v>
      </c>
      <c r="BV140" s="38" t="s">
        <v>9</v>
      </c>
      <c r="BW140" s="38">
        <f>IF(BV140="M",0,IF(BV140="I",2,IF(BV140="B",4,IF(BV140="E",5))))</f>
        <v>4</v>
      </c>
      <c r="BX140" s="38" t="s">
        <v>9</v>
      </c>
      <c r="BY140" s="38">
        <f>IF(BX140="M",0,IF(BX140="I",2,IF(BX140="B",4,IF(BX140="E",5))))</f>
        <v>4</v>
      </c>
      <c r="BZ140" s="38" t="s">
        <v>9</v>
      </c>
      <c r="CA140" s="38">
        <f>IF(BZ140="M",0,IF(BZ140="I",2,IF(BZ140="B",4,IF(BZ140="E",5))))</f>
        <v>4</v>
      </c>
      <c r="CB140" s="38" t="s">
        <v>9</v>
      </c>
      <c r="CC140" s="38">
        <f>IF(CB140="M",0,IF(CB140="I",2,IF(CB140="B",4,IF(CB140="E",5))))</f>
        <v>4</v>
      </c>
      <c r="CD140" s="38" t="s">
        <v>9</v>
      </c>
      <c r="CE140" s="38">
        <f>IF(CD140="M",0,IF(CD140="I",2,IF(CD140="B",4,IF(CD140="E",5))))</f>
        <v>4</v>
      </c>
      <c r="CF140" s="38" t="s">
        <v>9</v>
      </c>
      <c r="CG140" s="38">
        <f>IF(CF140="M",0,IF(CF140="I",2,IF(CF140="B",4,IF(CF140="E",5))))</f>
        <v>4</v>
      </c>
      <c r="CH140" s="38" t="s">
        <v>9</v>
      </c>
      <c r="CI140" s="38">
        <f>IF(CH140="M",0,IF(CH140="I",2,IF(CH140="B",4,IF(CH140="E",5))))</f>
        <v>4</v>
      </c>
      <c r="CJ140" s="38" t="s">
        <v>8</v>
      </c>
      <c r="CK140" s="38">
        <f>IF(CJ140="M",0,IF(CJ140="I",2,IF(CJ140="B",4,IF(CJ140="E",5))))</f>
        <v>2</v>
      </c>
      <c r="CL140" s="38" t="s">
        <v>9</v>
      </c>
      <c r="CM140" s="38">
        <f>IF(CL140="M",0,IF(CL140="I",2,IF(CL140="B",4,IF(CL140="E",5))))</f>
        <v>4</v>
      </c>
      <c r="CN140" s="38" t="s">
        <v>9</v>
      </c>
      <c r="CO140" s="38">
        <f>IF(CN140="M",0,IF(CN140="I",2,IF(CN140="B",4,IF(CN140="E",5))))</f>
        <v>4</v>
      </c>
      <c r="CP140" s="38" t="s">
        <v>9</v>
      </c>
      <c r="CQ140" s="38">
        <f>IF(CP140="M",0,IF(CP140="I",2,IF(CP140="B",4,IF(CP140="E",5))))</f>
        <v>4</v>
      </c>
      <c r="CR140" s="38" t="s">
        <v>9</v>
      </c>
      <c r="CS140" s="38">
        <f>IF(CR140="M",0,IF(CR140="I",2,IF(CR140="B",4,IF(CR140="E",5))))</f>
        <v>4</v>
      </c>
      <c r="CT140" s="38" t="s">
        <v>9</v>
      </c>
      <c r="CU140" s="38">
        <f>IF(CT140="M",0,IF(CT140="I",2,IF(CT140="B",4,IF(CT140="E",5))))</f>
        <v>4</v>
      </c>
      <c r="CV140" s="38" t="s">
        <v>9</v>
      </c>
      <c r="CW140" s="38">
        <f>IF(CV140="M",0,IF(CV140="I",2,IF(CV140="B",4,IF(CV140="E",5))))</f>
        <v>4</v>
      </c>
      <c r="CX140" s="38" t="s">
        <v>9</v>
      </c>
      <c r="CY140" s="38">
        <f>IF(CX140="M",0,IF(CX140="I",2,IF(CX140="B",4,IF(CX140="E",5))))</f>
        <v>4</v>
      </c>
      <c r="CZ140" s="38" t="s">
        <v>9</v>
      </c>
      <c r="DA140" s="38">
        <f>IF(CZ140="M",0,IF(CZ140="I",2,IF(CZ140="B",4,IF(CZ140="E",5))))</f>
        <v>4</v>
      </c>
      <c r="DB140" s="38" t="s">
        <v>9</v>
      </c>
      <c r="DC140" s="38">
        <f>IF(DB140="M",0,IF(DB140="I",2,IF(DB140="B",4,IF(DB140="E",5))))</f>
        <v>4</v>
      </c>
      <c r="DD140" s="38" t="s">
        <v>9</v>
      </c>
      <c r="DE140" s="38">
        <f>IF(DD140="M",0,IF(DD140="I",2,IF(DD140="B",4,IF(DD140="E",5))))</f>
        <v>4</v>
      </c>
      <c r="DF140" s="38" t="s">
        <v>9</v>
      </c>
      <c r="DG140" s="38">
        <f>IF(DF140="M",0,IF(DF140="I",2,IF(DF140="B",4,IF(DF140="E",5))))</f>
        <v>4</v>
      </c>
      <c r="DH140" s="38" t="s">
        <v>7</v>
      </c>
      <c r="DI140" s="38">
        <f>IF(DH140="M",0,IF(DH140="I",2,IF(DH140="B",4,IF(DH140="E",5))))</f>
        <v>0</v>
      </c>
      <c r="DJ140" s="38" t="s">
        <v>9</v>
      </c>
      <c r="DK140" s="38">
        <f>IF(DJ140="M",0,IF(DJ140="I",2,IF(DJ140="B",4,IF(DJ140="E",5))))</f>
        <v>4</v>
      </c>
      <c r="DL140" s="38" t="s">
        <v>9</v>
      </c>
      <c r="DM140" s="38">
        <f>IF(DL140="M",0,IF(DL140="I",2,IF(DL140="B",4,IF(DL140="E",5))))</f>
        <v>4</v>
      </c>
      <c r="DN140" s="38" t="s">
        <v>9</v>
      </c>
      <c r="DO140" s="38">
        <f>IF(DN140="M",0,IF(DN140="I",2,IF(DN140="B",4,IF(DN140="E",5))))</f>
        <v>4</v>
      </c>
      <c r="DP140" s="38" t="s">
        <v>9</v>
      </c>
      <c r="DQ140" s="38">
        <f>IF(DP140="M",0,IF(DP140="I",2,IF(DP140="B",4,IF(DP140="E",5))))</f>
        <v>4</v>
      </c>
      <c r="DR140" s="38" t="s">
        <v>9</v>
      </c>
      <c r="DS140" s="38">
        <f>IF(DR140="M",0,IF(DR140="I",2,IF(DR140="B",4,IF(DR140="E",5))))</f>
        <v>4</v>
      </c>
      <c r="DT140" s="38" t="s">
        <v>9</v>
      </c>
      <c r="DU140" s="38">
        <f>IF(DT140="M",0,IF(DT140="I",2,IF(DT140="B",4,IF(DT140="E",5))))</f>
        <v>4</v>
      </c>
      <c r="DV140" s="38" t="s">
        <v>7</v>
      </c>
      <c r="DW140" s="38">
        <f>IF(DV140="M",0,IF(DV140="I",2,IF(DV140="B",4,IF(DV140="E",5))))</f>
        <v>0</v>
      </c>
      <c r="DX140" s="38" t="s">
        <v>9</v>
      </c>
      <c r="DY140" s="38">
        <f>IF(DX140="M",0,IF(DX140="I",2,IF(DX140="B",4,IF(DX140="E",5))))</f>
        <v>4</v>
      </c>
      <c r="DZ140" s="38" t="s">
        <v>9</v>
      </c>
      <c r="EA140" s="38">
        <f>IF(DZ140="M",0,IF(DZ140="I",2,IF(DZ140="B",4,IF(DZ140="E",5))))</f>
        <v>4</v>
      </c>
      <c r="EB140" s="38" t="s">
        <v>7</v>
      </c>
      <c r="EC140" s="38">
        <f>IF(EB140="M",0,IF(EB140="I",2,IF(EB140="B",4,IF(EB140="E",5))))</f>
        <v>0</v>
      </c>
      <c r="ED140" s="38" t="s">
        <v>9</v>
      </c>
      <c r="EE140" s="38">
        <f>IF(ED140="M",0,IF(ED140="I",2,IF(ED140="B",4,IF(ED140="E",5))))</f>
        <v>4</v>
      </c>
      <c r="EF140" s="38" t="s">
        <v>9</v>
      </c>
      <c r="EG140" s="38">
        <f>IF(EF140="M",0,IF(EF140="I",2,IF(EF140="B",4,IF(EF140="E",5))))</f>
        <v>4</v>
      </c>
      <c r="EH140" s="38" t="s">
        <v>9</v>
      </c>
      <c r="EI140" s="38">
        <f>IF(EH140="M",0,IF(EH140="I",2,IF(EH140="B",4,IF(EH140="E",5))))</f>
        <v>4</v>
      </c>
      <c r="EJ140" s="38" t="s">
        <v>7</v>
      </c>
      <c r="EK140" s="38">
        <f>IF(EJ140="M",0,IF(EJ140="I",2,IF(EJ140="B",4,IF(EJ140="E",5))))</f>
        <v>0</v>
      </c>
      <c r="EL140" s="38" t="s">
        <v>7</v>
      </c>
      <c r="EM140" s="38">
        <f>IF(EL140="M",0,IF(EL140="I",2,IF(EL140="B",4,IF(EL140="E",5))))</f>
        <v>0</v>
      </c>
      <c r="EN140" s="38" t="s">
        <v>7</v>
      </c>
      <c r="EO140" s="38">
        <f>IF(EN140="M",0,IF(EN140="I",2,IF(EN140="B",4,IF(EN140="E",5))))</f>
        <v>0</v>
      </c>
      <c r="EP140" s="38" t="s">
        <v>9</v>
      </c>
      <c r="EQ140" s="38">
        <f>IF(EP140="M",0,IF(EP140="I",2,IF(EP140="B",4,IF(EP140="E",5))))</f>
        <v>4</v>
      </c>
      <c r="ER140" s="98">
        <f>+SUM(F140:EQ140)</f>
        <v>242</v>
      </c>
      <c r="ES140" s="52">
        <f>+ER140/$EV$1</f>
        <v>0.6816901408450704</v>
      </c>
      <c r="ET140" s="38" t="str">
        <f>IF(ES140&gt;60%,"Autonome","Non Autonome")</f>
        <v>Autonome</v>
      </c>
    </row>
    <row r="141" spans="1:151" ht="15.75" thickBot="1" x14ac:dyDescent="0.3">
      <c r="A141" s="35" t="s">
        <v>71</v>
      </c>
      <c r="B141" s="35" t="s">
        <v>89</v>
      </c>
      <c r="C141" s="35" t="s">
        <v>73</v>
      </c>
      <c r="D141" s="96">
        <v>43314</v>
      </c>
      <c r="E141" s="35" t="s">
        <v>74</v>
      </c>
      <c r="F141" s="38" t="s">
        <v>9</v>
      </c>
      <c r="G141" s="38">
        <f>IF(F141="M",0,IF(F141="I",2,IF(F141="B",4,IF(F141="E",5))))</f>
        <v>4</v>
      </c>
      <c r="H141" s="38" t="s">
        <v>8</v>
      </c>
      <c r="I141" s="38">
        <f>IF(H141="M",0,IF(H141="I",2,IF(H141="B",4,IF(H141="E",5))))</f>
        <v>2</v>
      </c>
      <c r="J141" s="38" t="s">
        <v>9</v>
      </c>
      <c r="K141" s="38">
        <f>IF(J141="M",0,IF(J141="I",2,IF(J141="B",4,IF(J141="E",5))))</f>
        <v>4</v>
      </c>
      <c r="L141" s="38" t="s">
        <v>9</v>
      </c>
      <c r="M141" s="38">
        <f>IF(L141="M",0,IF(L141="I",2,IF(L141="B",4,IF(L141="E",5))))</f>
        <v>4</v>
      </c>
      <c r="N141" s="38" t="s">
        <v>9</v>
      </c>
      <c r="O141" s="38">
        <f>IF(N141="M",0,IF(N141="I",2,IF(N141="B",4,IF(N141="E",5))))</f>
        <v>4</v>
      </c>
      <c r="P141" s="38" t="s">
        <v>8</v>
      </c>
      <c r="Q141" s="38">
        <f>IF(P141="M",0,IF(P141="I",2,IF(P141="B",4,IF(P141="E",5))))</f>
        <v>2</v>
      </c>
      <c r="R141" s="38" t="s">
        <v>8</v>
      </c>
      <c r="S141" s="38">
        <f>IF(R141="M",0,IF(R141="I",2,IF(R141="B",4,IF(R141="E",5))))</f>
        <v>2</v>
      </c>
      <c r="T141" s="38" t="s">
        <v>9</v>
      </c>
      <c r="U141" s="38">
        <f>IF(T141="M",0,IF(T141="I",2,IF(T141="B",4,IF(T141="E",5))))</f>
        <v>4</v>
      </c>
      <c r="V141" s="38" t="s">
        <v>8</v>
      </c>
      <c r="W141" s="38">
        <f>IF(V141="M",0,IF(V141="I",2,IF(V141="B",4,IF(V141="E",5))))</f>
        <v>2</v>
      </c>
      <c r="X141" s="38" t="s">
        <v>9</v>
      </c>
      <c r="Y141" s="38">
        <f>IF(X141="M",0,IF(X141="I",2,IF(X141="B",4,IF(X141="E",5))))</f>
        <v>4</v>
      </c>
      <c r="Z141" s="38" t="s">
        <v>9</v>
      </c>
      <c r="AA141" s="38">
        <f>IF(Z141="M",0,IF(Z141="I",2,IF(Z141="B",4,IF(Z141="E",5))))</f>
        <v>4</v>
      </c>
      <c r="AB141" s="38" t="s">
        <v>7</v>
      </c>
      <c r="AC141" s="38">
        <f>IF(AB141="M",0,IF(AB141="I",2,IF(AB141="B",4,IF(AB141="E",5))))</f>
        <v>0</v>
      </c>
      <c r="AD141" s="38" t="s">
        <v>8</v>
      </c>
      <c r="AE141" s="38">
        <f>IF(AD141="M",0,IF(AD141="I",2,IF(AD141="B",4,IF(AD141="E",5))))</f>
        <v>2</v>
      </c>
      <c r="AF141" s="38" t="s">
        <v>8</v>
      </c>
      <c r="AG141" s="38">
        <f>IF(AF141="M",0,IF(AF141="I",2,IF(AF141="B",4,IF(AF141="E",5))))</f>
        <v>2</v>
      </c>
      <c r="AH141" s="38" t="s">
        <v>8</v>
      </c>
      <c r="AI141" s="38">
        <f>IF(AH141="M",0,IF(AH141="I",2,IF(AH141="B",4,IF(AH141="E",5))))</f>
        <v>2</v>
      </c>
      <c r="AJ141" s="38" t="s">
        <v>9</v>
      </c>
      <c r="AK141" s="38">
        <f>IF(AJ141="M",0,IF(AJ141="I",2,IF(AJ141="B",4,IF(AJ141="E",5))))</f>
        <v>4</v>
      </c>
      <c r="AL141" s="38" t="s">
        <v>9</v>
      </c>
      <c r="AM141" s="38">
        <f>IF(AL141="M",0,IF(AL141="I",2,IF(AL141="B",4,IF(AL141="E",5))))</f>
        <v>4</v>
      </c>
      <c r="AN141" s="38" t="s">
        <v>9</v>
      </c>
      <c r="AO141" s="38">
        <f>IF(AN141="M",0,IF(AN141="I",2,IF(AN141="B",4,IF(AN141="E",5))))</f>
        <v>4</v>
      </c>
      <c r="AP141" s="38" t="s">
        <v>9</v>
      </c>
      <c r="AQ141" s="38">
        <f>IF(AP141="M",0,IF(AP141="I",2,IF(AP141="B",4,IF(AP141="E",5))))</f>
        <v>4</v>
      </c>
      <c r="AR141" s="38" t="s">
        <v>9</v>
      </c>
      <c r="AS141" s="38">
        <f>IF(AR141="M",0,IF(AR141="I",2,IF(AR141="B",4,IF(AR141="E",5))))</f>
        <v>4</v>
      </c>
      <c r="AT141" s="38" t="s">
        <v>9</v>
      </c>
      <c r="AU141" s="38">
        <f>IF(AT141="M",0,IF(AT141="I",2,IF(AT141="B",4,IF(AT141="E",5))))</f>
        <v>4</v>
      </c>
      <c r="AV141" s="38" t="s">
        <v>9</v>
      </c>
      <c r="AW141" s="38">
        <f>IF(AV141="M",0,IF(AV141="I",2,IF(AV141="B",4,IF(AV141="E",5))))</f>
        <v>4</v>
      </c>
      <c r="AX141" s="38" t="s">
        <v>8</v>
      </c>
      <c r="AY141" s="38">
        <f>IF(AX141="M",0,IF(AX141="I",2,IF(AX141="B",4,IF(AX141="E",5))))</f>
        <v>2</v>
      </c>
      <c r="AZ141" s="38" t="s">
        <v>8</v>
      </c>
      <c r="BA141" s="38">
        <f>IF(AZ141="M",0,IF(AZ141="I",2,IF(AZ141="B",4,IF(AZ141="E",5))))</f>
        <v>2</v>
      </c>
      <c r="BB141" s="38" t="s">
        <v>9</v>
      </c>
      <c r="BC141" s="38">
        <f>IF(BB141="M",0,IF(BB141="I",2,IF(BB141="B",4,IF(BB141="E",5))))</f>
        <v>4</v>
      </c>
      <c r="BD141" s="38" t="s">
        <v>9</v>
      </c>
      <c r="BE141" s="38">
        <f>IF(BD141="M",0,IF(BD141="I",2,IF(BD141="B",4,IF(BD141="E",5))))</f>
        <v>4</v>
      </c>
      <c r="BF141" s="38" t="s">
        <v>9</v>
      </c>
      <c r="BG141" s="38">
        <f>IF(BF141="M",0,IF(BF141="I",2,IF(BF141="B",4,IF(BF141="E",5))))</f>
        <v>4</v>
      </c>
      <c r="BH141" s="38" t="s">
        <v>9</v>
      </c>
      <c r="BI141" s="38">
        <f>IF(BH141="M",0,IF(BH141="I",2,IF(BH141="B",4,IF(BH141="E",5))))</f>
        <v>4</v>
      </c>
      <c r="BJ141" s="38" t="s">
        <v>9</v>
      </c>
      <c r="BK141" s="38">
        <f>IF(BJ141="M",0,IF(BJ141="I",2,IF(BJ141="B",4,IF(BJ141="E",5))))</f>
        <v>4</v>
      </c>
      <c r="BL141" s="38" t="s">
        <v>8</v>
      </c>
      <c r="BM141" s="38">
        <f>IF(BL141="M",0,IF(BL141="I",2,IF(BL141="B",4,IF(BL141="E",5))))</f>
        <v>2</v>
      </c>
      <c r="BN141" s="38" t="s">
        <v>9</v>
      </c>
      <c r="BO141" s="38">
        <f>IF(BN141="M",0,IF(BN141="I",2,IF(BN141="B",4,IF(BN141="E",5))))</f>
        <v>4</v>
      </c>
      <c r="BP141" s="38" t="s">
        <v>8</v>
      </c>
      <c r="BQ141" s="38">
        <f>IF(BP141="M",0,IF(BP141="I",2,IF(BP141="B",4,IF(BP141="E",5))))</f>
        <v>2</v>
      </c>
      <c r="BR141" s="38" t="s">
        <v>9</v>
      </c>
      <c r="BS141" s="38">
        <f>IF(BR141="M",0,IF(BR141="I",2,IF(BR141="B",4,IF(BR141="E",5))))</f>
        <v>4</v>
      </c>
      <c r="BT141" s="38" t="s">
        <v>8</v>
      </c>
      <c r="BU141" s="38">
        <f>IF(BT141="M",0,IF(BT141="I",2,IF(BT141="B",4,IF(BT141="E",5))))</f>
        <v>2</v>
      </c>
      <c r="BV141" s="38" t="s">
        <v>9</v>
      </c>
      <c r="BW141" s="38">
        <f>IF(BV141="M",0,IF(BV141="I",2,IF(BV141="B",4,IF(BV141="E",5))))</f>
        <v>4</v>
      </c>
      <c r="BX141" s="38" t="s">
        <v>8</v>
      </c>
      <c r="BY141" s="38">
        <f>IF(BX141="M",0,IF(BX141="I",2,IF(BX141="B",4,IF(BX141="E",5))))</f>
        <v>2</v>
      </c>
      <c r="BZ141" s="38" t="s">
        <v>9</v>
      </c>
      <c r="CA141" s="38">
        <f>IF(BZ141="M",0,IF(BZ141="I",2,IF(BZ141="B",4,IF(BZ141="E",5))))</f>
        <v>4</v>
      </c>
      <c r="CB141" s="38" t="s">
        <v>8</v>
      </c>
      <c r="CC141" s="38">
        <f>IF(CB141="M",0,IF(CB141="I",2,IF(CB141="B",4,IF(CB141="E",5))))</f>
        <v>2</v>
      </c>
      <c r="CD141" s="38" t="s">
        <v>9</v>
      </c>
      <c r="CE141" s="38">
        <f>IF(CD141="M",0,IF(CD141="I",2,IF(CD141="B",4,IF(CD141="E",5))))</f>
        <v>4</v>
      </c>
      <c r="CF141" s="38" t="s">
        <v>9</v>
      </c>
      <c r="CG141" s="38">
        <f>IF(CF141="M",0,IF(CF141="I",2,IF(CF141="B",4,IF(CF141="E",5))))</f>
        <v>4</v>
      </c>
      <c r="CH141" s="38" t="s">
        <v>9</v>
      </c>
      <c r="CI141" s="38">
        <f>IF(CH141="M",0,IF(CH141="I",2,IF(CH141="B",4,IF(CH141="E",5))))</f>
        <v>4</v>
      </c>
      <c r="CJ141" s="38" t="s">
        <v>8</v>
      </c>
      <c r="CK141" s="38">
        <f>IF(CJ141="M",0,IF(CJ141="I",2,IF(CJ141="B",4,IF(CJ141="E",5))))</f>
        <v>2</v>
      </c>
      <c r="CL141" s="38" t="s">
        <v>9</v>
      </c>
      <c r="CM141" s="38">
        <f>IF(CL141="M",0,IF(CL141="I",2,IF(CL141="B",4,IF(CL141="E",5))))</f>
        <v>4</v>
      </c>
      <c r="CN141" s="38" t="s">
        <v>9</v>
      </c>
      <c r="CO141" s="38">
        <f>IF(CN141="M",0,IF(CN141="I",2,IF(CN141="B",4,IF(CN141="E",5))))</f>
        <v>4</v>
      </c>
      <c r="CP141" s="38" t="s">
        <v>9</v>
      </c>
      <c r="CQ141" s="38">
        <f>IF(CP141="M",0,IF(CP141="I",2,IF(CP141="B",4,IF(CP141="E",5))))</f>
        <v>4</v>
      </c>
      <c r="CR141" s="38" t="s">
        <v>9</v>
      </c>
      <c r="CS141" s="38">
        <f>IF(CR141="M",0,IF(CR141="I",2,IF(CR141="B",4,IF(CR141="E",5))))</f>
        <v>4</v>
      </c>
      <c r="CT141" s="38" t="s">
        <v>9</v>
      </c>
      <c r="CU141" s="38">
        <f>IF(CT141="M",0,IF(CT141="I",2,IF(CT141="B",4,IF(CT141="E",5))))</f>
        <v>4</v>
      </c>
      <c r="CV141" s="38" t="s">
        <v>9</v>
      </c>
      <c r="CW141" s="38">
        <f>IF(CV141="M",0,IF(CV141="I",2,IF(CV141="B",4,IF(CV141="E",5))))</f>
        <v>4</v>
      </c>
      <c r="CX141" s="38" t="s">
        <v>9</v>
      </c>
      <c r="CY141" s="38">
        <f>IF(CX141="M",0,IF(CX141="I",2,IF(CX141="B",4,IF(CX141="E",5))))</f>
        <v>4</v>
      </c>
      <c r="CZ141" s="38" t="s">
        <v>9</v>
      </c>
      <c r="DA141" s="38">
        <f>IF(CZ141="M",0,IF(CZ141="I",2,IF(CZ141="B",4,IF(CZ141="E",5))))</f>
        <v>4</v>
      </c>
      <c r="DB141" s="38" t="s">
        <v>9</v>
      </c>
      <c r="DC141" s="38">
        <f>IF(DB141="M",0,IF(DB141="I",2,IF(DB141="B",4,IF(DB141="E",5))))</f>
        <v>4</v>
      </c>
      <c r="DD141" s="38" t="s">
        <v>9</v>
      </c>
      <c r="DE141" s="38">
        <f>IF(DD141="M",0,IF(DD141="I",2,IF(DD141="B",4,IF(DD141="E",5))))</f>
        <v>4</v>
      </c>
      <c r="DF141" s="38" t="s">
        <v>9</v>
      </c>
      <c r="DG141" s="38">
        <f>IF(DF141="M",0,IF(DF141="I",2,IF(DF141="B",4,IF(DF141="E",5))))</f>
        <v>4</v>
      </c>
      <c r="DH141" s="38" t="s">
        <v>7</v>
      </c>
      <c r="DI141" s="38">
        <f>IF(DH141="M",0,IF(DH141="I",2,IF(DH141="B",4,IF(DH141="E",5))))</f>
        <v>0</v>
      </c>
      <c r="DJ141" s="38" t="s">
        <v>9</v>
      </c>
      <c r="DK141" s="38">
        <f>IF(DJ141="M",0,IF(DJ141="I",2,IF(DJ141="B",4,IF(DJ141="E",5))))</f>
        <v>4</v>
      </c>
      <c r="DL141" s="38" t="s">
        <v>9</v>
      </c>
      <c r="DM141" s="38">
        <f>IF(DL141="M",0,IF(DL141="I",2,IF(DL141="B",4,IF(DL141="E",5))))</f>
        <v>4</v>
      </c>
      <c r="DN141" s="38" t="s">
        <v>9</v>
      </c>
      <c r="DO141" s="38">
        <f>IF(DN141="M",0,IF(DN141="I",2,IF(DN141="B",4,IF(DN141="E",5))))</f>
        <v>4</v>
      </c>
      <c r="DP141" s="38" t="s">
        <v>9</v>
      </c>
      <c r="DQ141" s="38">
        <f>IF(DP141="M",0,IF(DP141="I",2,IF(DP141="B",4,IF(DP141="E",5))))</f>
        <v>4</v>
      </c>
      <c r="DR141" s="38" t="s">
        <v>9</v>
      </c>
      <c r="DS141" s="38">
        <f>IF(DR141="M",0,IF(DR141="I",2,IF(DR141="B",4,IF(DR141="E",5))))</f>
        <v>4</v>
      </c>
      <c r="DT141" s="38" t="s">
        <v>9</v>
      </c>
      <c r="DU141" s="38">
        <f>IF(DT141="M",0,IF(DT141="I",2,IF(DT141="B",4,IF(DT141="E",5))))</f>
        <v>4</v>
      </c>
      <c r="DV141" s="38" t="s">
        <v>7</v>
      </c>
      <c r="DW141" s="38">
        <f>IF(DV141="M",0,IF(DV141="I",2,IF(DV141="B",4,IF(DV141="E",5))))</f>
        <v>0</v>
      </c>
      <c r="DX141" s="38" t="s">
        <v>9</v>
      </c>
      <c r="DY141" s="38">
        <f>IF(DX141="M",0,IF(DX141="I",2,IF(DX141="B",4,IF(DX141="E",5))))</f>
        <v>4</v>
      </c>
      <c r="DZ141" s="38" t="s">
        <v>9</v>
      </c>
      <c r="EA141" s="38">
        <f>IF(DZ141="M",0,IF(DZ141="I",2,IF(DZ141="B",4,IF(DZ141="E",5))))</f>
        <v>4</v>
      </c>
      <c r="EB141" s="38" t="s">
        <v>7</v>
      </c>
      <c r="EC141" s="38">
        <f>IF(EB141="M",0,IF(EB141="I",2,IF(EB141="B",4,IF(EB141="E",5))))</f>
        <v>0</v>
      </c>
      <c r="ED141" s="38" t="s">
        <v>9</v>
      </c>
      <c r="EE141" s="38">
        <f>IF(ED141="M",0,IF(ED141="I",2,IF(ED141="B",4,IF(ED141="E",5))))</f>
        <v>4</v>
      </c>
      <c r="EF141" s="38" t="s">
        <v>9</v>
      </c>
      <c r="EG141" s="38">
        <f>IF(EF141="M",0,IF(EF141="I",2,IF(EF141="B",4,IF(EF141="E",5))))</f>
        <v>4</v>
      </c>
      <c r="EH141" s="38" t="s">
        <v>9</v>
      </c>
      <c r="EI141" s="38">
        <f>IF(EH141="M",0,IF(EH141="I",2,IF(EH141="B",4,IF(EH141="E",5))))</f>
        <v>4</v>
      </c>
      <c r="EJ141" s="38" t="s">
        <v>7</v>
      </c>
      <c r="EK141" s="38">
        <f>IF(EJ141="M",0,IF(EJ141="I",2,IF(EJ141="B",4,IF(EJ141="E",5))))</f>
        <v>0</v>
      </c>
      <c r="EL141" s="38" t="s">
        <v>7</v>
      </c>
      <c r="EM141" s="38">
        <f>IF(EL141="M",0,IF(EL141="I",2,IF(EL141="B",4,IF(EL141="E",5))))</f>
        <v>0</v>
      </c>
      <c r="EN141" s="38" t="s">
        <v>7</v>
      </c>
      <c r="EO141" s="38">
        <f>IF(EN141="M",0,IF(EN141="I",2,IF(EN141="B",4,IF(EN141="E",5))))</f>
        <v>0</v>
      </c>
      <c r="EP141" s="38" t="s">
        <v>9</v>
      </c>
      <c r="EQ141" s="38">
        <f>IF(EP141="M",0,IF(EP141="I",2,IF(EP141="B",4,IF(EP141="E",5))))</f>
        <v>4</v>
      </c>
      <c r="ER141" s="98">
        <f>+SUM(F141:EQ141)</f>
        <v>226</v>
      </c>
      <c r="ES141" s="52">
        <f>+ER141/$EV$1</f>
        <v>0.63661971830985919</v>
      </c>
      <c r="ET141" s="38" t="str">
        <f>IF(ES141&gt;60%,"Autonome","Non Autonome")</f>
        <v>Autonome</v>
      </c>
    </row>
    <row r="142" spans="1:151" ht="15.75" thickBot="1" x14ac:dyDescent="0.3">
      <c r="A142" s="35" t="s">
        <v>71</v>
      </c>
      <c r="B142" s="35" t="s">
        <v>95</v>
      </c>
      <c r="C142" s="35" t="s">
        <v>73</v>
      </c>
      <c r="D142" s="96">
        <v>43314</v>
      </c>
      <c r="E142" s="35" t="s">
        <v>74</v>
      </c>
      <c r="F142" s="38" t="s">
        <v>9</v>
      </c>
      <c r="G142" s="38">
        <f>IF(F142="M",0,IF(F142="I",2,IF(F142="B",4,IF(F142="E",5))))</f>
        <v>4</v>
      </c>
      <c r="H142" s="38" t="s">
        <v>9</v>
      </c>
      <c r="I142" s="38">
        <f>IF(H142="M",0,IF(H142="I",2,IF(H142="B",4,IF(H142="E",5))))</f>
        <v>4</v>
      </c>
      <c r="J142" s="38" t="s">
        <v>9</v>
      </c>
      <c r="K142" s="38">
        <f>IF(J142="M",0,IF(J142="I",2,IF(J142="B",4,IF(J142="E",5))))</f>
        <v>4</v>
      </c>
      <c r="L142" s="38" t="s">
        <v>7</v>
      </c>
      <c r="M142" s="38">
        <f>IF(L142="M",0,IF(L142="I",2,IF(L142="B",4,IF(L142="E",5))))</f>
        <v>0</v>
      </c>
      <c r="N142" s="38" t="s">
        <v>8</v>
      </c>
      <c r="O142" s="38">
        <f>IF(N142="M",0,IF(N142="I",2,IF(N142="B",4,IF(N142="E",5))))</f>
        <v>2</v>
      </c>
      <c r="P142" s="38" t="s">
        <v>8</v>
      </c>
      <c r="Q142" s="38">
        <f>IF(P142="M",0,IF(P142="I",2,IF(P142="B",4,IF(P142="E",5))))</f>
        <v>2</v>
      </c>
      <c r="R142" s="38" t="s">
        <v>8</v>
      </c>
      <c r="S142" s="38">
        <f>IF(R142="M",0,IF(R142="I",2,IF(R142="B",4,IF(R142="E",5))))</f>
        <v>2</v>
      </c>
      <c r="T142" s="38" t="s">
        <v>8</v>
      </c>
      <c r="U142" s="38">
        <f>IF(T142="M",0,IF(T142="I",2,IF(T142="B",4,IF(T142="E",5))))</f>
        <v>2</v>
      </c>
      <c r="V142" s="38" t="s">
        <v>9</v>
      </c>
      <c r="W142" s="38">
        <f>IF(V142="M",0,IF(V142="I",2,IF(V142="B",4,IF(V142="E",5))))</f>
        <v>4</v>
      </c>
      <c r="X142" s="38" t="s">
        <v>9</v>
      </c>
      <c r="Y142" s="38">
        <f>IF(X142="M",0,IF(X142="I",2,IF(X142="B",4,IF(X142="E",5))))</f>
        <v>4</v>
      </c>
      <c r="Z142" s="38" t="s">
        <v>8</v>
      </c>
      <c r="AA142" s="38">
        <f>IF(Z142="M",0,IF(Z142="I",2,IF(Z142="B",4,IF(Z142="E",5))))</f>
        <v>2</v>
      </c>
      <c r="AB142" s="38" t="s">
        <v>7</v>
      </c>
      <c r="AC142" s="38">
        <f>IF(AB142="M",0,IF(AB142="I",2,IF(AB142="B",4,IF(AB142="E",5))))</f>
        <v>0</v>
      </c>
      <c r="AD142" s="38" t="s">
        <v>8</v>
      </c>
      <c r="AE142" s="38">
        <f>IF(AD142="M",0,IF(AD142="I",2,IF(AD142="B",4,IF(AD142="E",5))))</f>
        <v>2</v>
      </c>
      <c r="AF142" s="38" t="s">
        <v>8</v>
      </c>
      <c r="AG142" s="38">
        <f>IF(AF142="M",0,IF(AF142="I",2,IF(AF142="B",4,IF(AF142="E",5))))</f>
        <v>2</v>
      </c>
      <c r="AH142" s="38" t="s">
        <v>9</v>
      </c>
      <c r="AI142" s="38">
        <f>IF(AH142="M",0,IF(AH142="I",2,IF(AH142="B",4,IF(AH142="E",5))))</f>
        <v>4</v>
      </c>
      <c r="AJ142" s="38" t="s">
        <v>9</v>
      </c>
      <c r="AK142" s="38">
        <f>IF(AJ142="M",0,IF(AJ142="I",2,IF(AJ142="B",4,IF(AJ142="E",5))))</f>
        <v>4</v>
      </c>
      <c r="AL142" s="38" t="s">
        <v>9</v>
      </c>
      <c r="AM142" s="38">
        <f>IF(AL142="M",0,IF(AL142="I",2,IF(AL142="B",4,IF(AL142="E",5))))</f>
        <v>4</v>
      </c>
      <c r="AN142" s="38" t="s">
        <v>9</v>
      </c>
      <c r="AO142" s="38">
        <f>IF(AN142="M",0,IF(AN142="I",2,IF(AN142="B",4,IF(AN142="E",5))))</f>
        <v>4</v>
      </c>
      <c r="AP142" s="38" t="s">
        <v>9</v>
      </c>
      <c r="AQ142" s="38">
        <f>IF(AP142="M",0,IF(AP142="I",2,IF(AP142="B",4,IF(AP142="E",5))))</f>
        <v>4</v>
      </c>
      <c r="AR142" s="38" t="s">
        <v>8</v>
      </c>
      <c r="AS142" s="38">
        <f>IF(AR142="M",0,IF(AR142="I",2,IF(AR142="B",4,IF(AR142="E",5))))</f>
        <v>2</v>
      </c>
      <c r="AT142" s="38" t="s">
        <v>8</v>
      </c>
      <c r="AU142" s="38">
        <f>IF(AT142="M",0,IF(AT142="I",2,IF(AT142="B",4,IF(AT142="E",5))))</f>
        <v>2</v>
      </c>
      <c r="AV142" s="38" t="s">
        <v>8</v>
      </c>
      <c r="AW142" s="38">
        <f>IF(AV142="M",0,IF(AV142="I",2,IF(AV142="B",4,IF(AV142="E",5))))</f>
        <v>2</v>
      </c>
      <c r="AX142" s="38" t="s">
        <v>8</v>
      </c>
      <c r="AY142" s="38">
        <f>IF(AX142="M",0,IF(AX142="I",2,IF(AX142="B",4,IF(AX142="E",5))))</f>
        <v>2</v>
      </c>
      <c r="AZ142" s="38" t="s">
        <v>9</v>
      </c>
      <c r="BA142" s="38">
        <f>IF(AZ142="M",0,IF(AZ142="I",2,IF(AZ142="B",4,IF(AZ142="E",5))))</f>
        <v>4</v>
      </c>
      <c r="BB142" s="38" t="s">
        <v>9</v>
      </c>
      <c r="BC142" s="38">
        <f>IF(BB142="M",0,IF(BB142="I",2,IF(BB142="B",4,IF(BB142="E",5))))</f>
        <v>4</v>
      </c>
      <c r="BD142" s="38" t="s">
        <v>9</v>
      </c>
      <c r="BE142" s="38">
        <f>IF(BD142="M",0,IF(BD142="I",2,IF(BD142="B",4,IF(BD142="E",5))))</f>
        <v>4</v>
      </c>
      <c r="BF142" s="38" t="s">
        <v>9</v>
      </c>
      <c r="BG142" s="38">
        <f>IF(BF142="M",0,IF(BF142="I",2,IF(BF142="B",4,IF(BF142="E",5))))</f>
        <v>4</v>
      </c>
      <c r="BH142" s="38" t="s">
        <v>9</v>
      </c>
      <c r="BI142" s="38">
        <f>IF(BH142="M",0,IF(BH142="I",2,IF(BH142="B",4,IF(BH142="E",5))))</f>
        <v>4</v>
      </c>
      <c r="BJ142" s="38" t="s">
        <v>9</v>
      </c>
      <c r="BK142" s="38">
        <f>IF(BJ142="M",0,IF(BJ142="I",2,IF(BJ142="B",4,IF(BJ142="E",5))))</f>
        <v>4</v>
      </c>
      <c r="BL142" s="38" t="s">
        <v>9</v>
      </c>
      <c r="BM142" s="38">
        <f>IF(BL142="M",0,IF(BL142="I",2,IF(BL142="B",4,IF(BL142="E",5))))</f>
        <v>4</v>
      </c>
      <c r="BN142" s="38" t="s">
        <v>9</v>
      </c>
      <c r="BO142" s="38">
        <f>IF(BN142="M",0,IF(BN142="I",2,IF(BN142="B",4,IF(BN142="E",5))))</f>
        <v>4</v>
      </c>
      <c r="BP142" s="38" t="s">
        <v>8</v>
      </c>
      <c r="BQ142" s="38">
        <f>IF(BP142="M",0,IF(BP142="I",2,IF(BP142="B",4,IF(BP142="E",5))))</f>
        <v>2</v>
      </c>
      <c r="BR142" s="38" t="s">
        <v>9</v>
      </c>
      <c r="BS142" s="38">
        <f>IF(BR142="M",0,IF(BR142="I",2,IF(BR142="B",4,IF(BR142="E",5))))</f>
        <v>4</v>
      </c>
      <c r="BT142" s="38" t="s">
        <v>8</v>
      </c>
      <c r="BU142" s="38">
        <f>IF(BT142="M",0,IF(BT142="I",2,IF(BT142="B",4,IF(BT142="E",5))))</f>
        <v>2</v>
      </c>
      <c r="BV142" s="38" t="s">
        <v>9</v>
      </c>
      <c r="BW142" s="38">
        <f>IF(BV142="M",0,IF(BV142="I",2,IF(BV142="B",4,IF(BV142="E",5))))</f>
        <v>4</v>
      </c>
      <c r="BX142" s="38" t="s">
        <v>9</v>
      </c>
      <c r="BY142" s="38">
        <f>IF(BX142="M",0,IF(BX142="I",2,IF(BX142="B",4,IF(BX142="E",5))))</f>
        <v>4</v>
      </c>
      <c r="BZ142" s="38" t="s">
        <v>9</v>
      </c>
      <c r="CA142" s="38">
        <f>IF(BZ142="M",0,IF(BZ142="I",2,IF(BZ142="B",4,IF(BZ142="E",5))))</f>
        <v>4</v>
      </c>
      <c r="CB142" s="38" t="s">
        <v>8</v>
      </c>
      <c r="CC142" s="38">
        <f>IF(CB142="M",0,IF(CB142="I",2,IF(CB142="B",4,IF(CB142="E",5))))</f>
        <v>2</v>
      </c>
      <c r="CD142" s="38" t="s">
        <v>9</v>
      </c>
      <c r="CE142" s="38">
        <f>IF(CD142="M",0,IF(CD142="I",2,IF(CD142="B",4,IF(CD142="E",5))))</f>
        <v>4</v>
      </c>
      <c r="CF142" s="38" t="s">
        <v>7</v>
      </c>
      <c r="CG142" s="38">
        <f>IF(CF142="M",0,IF(CF142="I",2,IF(CF142="B",4,IF(CF142="E",5))))</f>
        <v>0</v>
      </c>
      <c r="CH142" s="38" t="s">
        <v>8</v>
      </c>
      <c r="CI142" s="38">
        <f>IF(CH142="M",0,IF(CH142="I",2,IF(CH142="B",4,IF(CH142="E",5))))</f>
        <v>2</v>
      </c>
      <c r="CJ142" s="38" t="s">
        <v>8</v>
      </c>
      <c r="CK142" s="38">
        <f>IF(CJ142="M",0,IF(CJ142="I",2,IF(CJ142="B",4,IF(CJ142="E",5))))</f>
        <v>2</v>
      </c>
      <c r="CL142" s="38" t="s">
        <v>9</v>
      </c>
      <c r="CM142" s="38">
        <f>IF(CL142="M",0,IF(CL142="I",2,IF(CL142="B",4,IF(CL142="E",5))))</f>
        <v>4</v>
      </c>
      <c r="CN142" s="38" t="s">
        <v>9</v>
      </c>
      <c r="CO142" s="38">
        <f>IF(CN142="M",0,IF(CN142="I",2,IF(CN142="B",4,IF(CN142="E",5))))</f>
        <v>4</v>
      </c>
      <c r="CP142" s="38" t="s">
        <v>9</v>
      </c>
      <c r="CQ142" s="38">
        <f>IF(CP142="M",0,IF(CP142="I",2,IF(CP142="B",4,IF(CP142="E",5))))</f>
        <v>4</v>
      </c>
      <c r="CR142" s="38" t="s">
        <v>9</v>
      </c>
      <c r="CS142" s="38">
        <f>IF(CR142="M",0,IF(CR142="I",2,IF(CR142="B",4,IF(CR142="E",5))))</f>
        <v>4</v>
      </c>
      <c r="CT142" s="38" t="s">
        <v>9</v>
      </c>
      <c r="CU142" s="38">
        <f>IF(CT142="M",0,IF(CT142="I",2,IF(CT142="B",4,IF(CT142="E",5))))</f>
        <v>4</v>
      </c>
      <c r="CV142" s="38" t="s">
        <v>9</v>
      </c>
      <c r="CW142" s="38">
        <f>IF(CV142="M",0,IF(CV142="I",2,IF(CV142="B",4,IF(CV142="E",5))))</f>
        <v>4</v>
      </c>
      <c r="CX142" s="38" t="s">
        <v>7</v>
      </c>
      <c r="CY142" s="38">
        <f>IF(CX142="M",0,IF(CX142="I",2,IF(CX142="B",4,IF(CX142="E",5))))</f>
        <v>0</v>
      </c>
      <c r="CZ142" s="38" t="s">
        <v>9</v>
      </c>
      <c r="DA142" s="38">
        <f>IF(CZ142="M",0,IF(CZ142="I",2,IF(CZ142="B",4,IF(CZ142="E",5))))</f>
        <v>4</v>
      </c>
      <c r="DB142" s="38" t="s">
        <v>9</v>
      </c>
      <c r="DC142" s="38">
        <f>IF(DB142="M",0,IF(DB142="I",2,IF(DB142="B",4,IF(DB142="E",5))))</f>
        <v>4</v>
      </c>
      <c r="DD142" s="38" t="s">
        <v>8</v>
      </c>
      <c r="DE142" s="38">
        <f>IF(DD142="M",0,IF(DD142="I",2,IF(DD142="B",4,IF(DD142="E",5))))</f>
        <v>2</v>
      </c>
      <c r="DF142" s="38" t="s">
        <v>9</v>
      </c>
      <c r="DG142" s="38">
        <f>IF(DF142="M",0,IF(DF142="I",2,IF(DF142="B",4,IF(DF142="E",5))))</f>
        <v>4</v>
      </c>
      <c r="DH142" s="38" t="s">
        <v>9</v>
      </c>
      <c r="DI142" s="38">
        <f>IF(DH142="M",0,IF(DH142="I",2,IF(DH142="B",4,IF(DH142="E",5))))</f>
        <v>4</v>
      </c>
      <c r="DJ142" s="38" t="s">
        <v>9</v>
      </c>
      <c r="DK142" s="38">
        <f>IF(DJ142="M",0,IF(DJ142="I",2,IF(DJ142="B",4,IF(DJ142="E",5))))</f>
        <v>4</v>
      </c>
      <c r="DL142" s="38" t="s">
        <v>9</v>
      </c>
      <c r="DM142" s="38">
        <f>IF(DL142="M",0,IF(DL142="I",2,IF(DL142="B",4,IF(DL142="E",5))))</f>
        <v>4</v>
      </c>
      <c r="DN142" s="38" t="s">
        <v>9</v>
      </c>
      <c r="DO142" s="38">
        <f>IF(DN142="M",0,IF(DN142="I",2,IF(DN142="B",4,IF(DN142="E",5))))</f>
        <v>4</v>
      </c>
      <c r="DP142" s="38" t="s">
        <v>9</v>
      </c>
      <c r="DQ142" s="38">
        <f>IF(DP142="M",0,IF(DP142="I",2,IF(DP142="B",4,IF(DP142="E",5))))</f>
        <v>4</v>
      </c>
      <c r="DR142" s="38" t="s">
        <v>9</v>
      </c>
      <c r="DS142" s="38">
        <f>IF(DR142="M",0,IF(DR142="I",2,IF(DR142="B",4,IF(DR142="E",5))))</f>
        <v>4</v>
      </c>
      <c r="DT142" s="38" t="s">
        <v>8</v>
      </c>
      <c r="DU142" s="38">
        <f>IF(DT142="M",0,IF(DT142="I",2,IF(DT142="B",4,IF(DT142="E",5))))</f>
        <v>2</v>
      </c>
      <c r="DV142" s="38" t="s">
        <v>7</v>
      </c>
      <c r="DW142" s="38">
        <f>IF(DV142="M",0,IF(DV142="I",2,IF(DV142="B",4,IF(DV142="E",5))))</f>
        <v>0</v>
      </c>
      <c r="DX142" s="38" t="s">
        <v>9</v>
      </c>
      <c r="DY142" s="38">
        <f>IF(DX142="M",0,IF(DX142="I",2,IF(DX142="B",4,IF(DX142="E",5))))</f>
        <v>4</v>
      </c>
      <c r="DZ142" s="38" t="s">
        <v>9</v>
      </c>
      <c r="EA142" s="38">
        <f>IF(DZ142="M",0,IF(DZ142="I",2,IF(DZ142="B",4,IF(DZ142="E",5))))</f>
        <v>4</v>
      </c>
      <c r="EB142" s="38" t="s">
        <v>7</v>
      </c>
      <c r="EC142" s="38">
        <f>IF(EB142="M",0,IF(EB142="I",2,IF(EB142="B",4,IF(EB142="E",5))))</f>
        <v>0</v>
      </c>
      <c r="ED142" s="38" t="s">
        <v>9</v>
      </c>
      <c r="EE142" s="38">
        <f>IF(ED142="M",0,IF(ED142="I",2,IF(ED142="B",4,IF(ED142="E",5))))</f>
        <v>4</v>
      </c>
      <c r="EF142" s="38" t="s">
        <v>9</v>
      </c>
      <c r="EG142" s="38">
        <f>IF(EF142="M",0,IF(EF142="I",2,IF(EF142="B",4,IF(EF142="E",5))))</f>
        <v>4</v>
      </c>
      <c r="EH142" s="38" t="s">
        <v>8</v>
      </c>
      <c r="EI142" s="38">
        <f>IF(EH142="M",0,IF(EH142="I",2,IF(EH142="B",4,IF(EH142="E",5))))</f>
        <v>2</v>
      </c>
      <c r="EJ142" s="38" t="s">
        <v>7</v>
      </c>
      <c r="EK142" s="38">
        <f>IF(EJ142="M",0,IF(EJ142="I",2,IF(EJ142="B",4,IF(EJ142="E",5))))</f>
        <v>0</v>
      </c>
      <c r="EL142" s="38" t="s">
        <v>7</v>
      </c>
      <c r="EM142" s="38">
        <f>IF(EL142="M",0,IF(EL142="I",2,IF(EL142="B",4,IF(EL142="E",5))))</f>
        <v>0</v>
      </c>
      <c r="EN142" s="38" t="s">
        <v>7</v>
      </c>
      <c r="EO142" s="38">
        <f>IF(EN142="M",0,IF(EN142="I",2,IF(EN142="B",4,IF(EN142="E",5))))</f>
        <v>0</v>
      </c>
      <c r="EP142" s="38" t="s">
        <v>9</v>
      </c>
      <c r="EQ142" s="38">
        <f>IF(EP142="M",0,IF(EP142="I",2,IF(EP142="B",4,IF(EP142="E",5))))</f>
        <v>4</v>
      </c>
      <c r="ER142" s="98">
        <f>+SUM(F142:EQ142)</f>
        <v>210</v>
      </c>
      <c r="ES142" s="52">
        <f>+ER142/$EV$1</f>
        <v>0.59154929577464788</v>
      </c>
      <c r="ET142" s="38" t="str">
        <f>IF(ES142&gt;60%,"Autonome","Non Autonome")</f>
        <v>Non Autonome</v>
      </c>
    </row>
    <row r="143" spans="1:151" ht="15.75" thickBot="1" x14ac:dyDescent="0.3">
      <c r="A143" s="35" t="s">
        <v>71</v>
      </c>
      <c r="B143" s="35" t="s">
        <v>94</v>
      </c>
      <c r="C143" s="35" t="s">
        <v>73</v>
      </c>
      <c r="D143" s="96">
        <v>43314</v>
      </c>
      <c r="E143" s="35" t="s">
        <v>74</v>
      </c>
      <c r="F143" s="38" t="s">
        <v>9</v>
      </c>
      <c r="G143" s="38">
        <f>IF(F143="M",0,IF(F143="I",2,IF(F143="B",4,IF(F143="E",5))))</f>
        <v>4</v>
      </c>
      <c r="H143" s="38" t="s">
        <v>8</v>
      </c>
      <c r="I143" s="38">
        <f>IF(H143="M",0,IF(H143="I",2,IF(H143="B",4,IF(H143="E",5))))</f>
        <v>2</v>
      </c>
      <c r="J143" s="38" t="s">
        <v>8</v>
      </c>
      <c r="K143" s="38">
        <f>IF(J143="M",0,IF(J143="I",2,IF(J143="B",4,IF(J143="E",5))))</f>
        <v>2</v>
      </c>
      <c r="L143" s="38" t="s">
        <v>8</v>
      </c>
      <c r="M143" s="38">
        <f>IF(L143="M",0,IF(L143="I",2,IF(L143="B",4,IF(L143="E",5))))</f>
        <v>2</v>
      </c>
      <c r="N143" s="38" t="s">
        <v>9</v>
      </c>
      <c r="O143" s="38">
        <f>IF(N143="M",0,IF(N143="I",2,IF(N143="B",4,IF(N143="E",5))))</f>
        <v>4</v>
      </c>
      <c r="P143" s="38" t="s">
        <v>7</v>
      </c>
      <c r="Q143" s="38">
        <f>IF(P143="M",0,IF(P143="I",2,IF(P143="B",4,IF(P143="E",5))))</f>
        <v>0</v>
      </c>
      <c r="R143" s="38" t="s">
        <v>8</v>
      </c>
      <c r="S143" s="38">
        <f>IF(R143="M",0,IF(R143="I",2,IF(R143="B",4,IF(R143="E",5))))</f>
        <v>2</v>
      </c>
      <c r="T143" s="38" t="s">
        <v>8</v>
      </c>
      <c r="U143" s="38">
        <f>IF(T143="M",0,IF(T143="I",2,IF(T143="B",4,IF(T143="E",5))))</f>
        <v>2</v>
      </c>
      <c r="V143" s="38" t="s">
        <v>9</v>
      </c>
      <c r="W143" s="38">
        <f>IF(V143="M",0,IF(V143="I",2,IF(V143="B",4,IF(V143="E",5))))</f>
        <v>4</v>
      </c>
      <c r="X143" s="38" t="s">
        <v>9</v>
      </c>
      <c r="Y143" s="38">
        <f>IF(X143="M",0,IF(X143="I",2,IF(X143="B",4,IF(X143="E",5))))</f>
        <v>4</v>
      </c>
      <c r="Z143" s="38" t="s">
        <v>9</v>
      </c>
      <c r="AA143" s="38">
        <f>IF(Z143="M",0,IF(Z143="I",2,IF(Z143="B",4,IF(Z143="E",5))))</f>
        <v>4</v>
      </c>
      <c r="AB143" s="38" t="s">
        <v>7</v>
      </c>
      <c r="AC143" s="38">
        <f>IF(AB143="M",0,IF(AB143="I",2,IF(AB143="B",4,IF(AB143="E",5))))</f>
        <v>0</v>
      </c>
      <c r="AD143" s="38" t="s">
        <v>7</v>
      </c>
      <c r="AE143" s="38">
        <f>IF(AD143="M",0,IF(AD143="I",2,IF(AD143="B",4,IF(AD143="E",5))))</f>
        <v>0</v>
      </c>
      <c r="AF143" s="38" t="s">
        <v>7</v>
      </c>
      <c r="AG143" s="38">
        <f>IF(AF143="M",0,IF(AF143="I",2,IF(AF143="B",4,IF(AF143="E",5))))</f>
        <v>0</v>
      </c>
      <c r="AH143" s="38" t="s">
        <v>8</v>
      </c>
      <c r="AI143" s="38">
        <f>IF(AH143="M",0,IF(AH143="I",2,IF(AH143="B",4,IF(AH143="E",5))))</f>
        <v>2</v>
      </c>
      <c r="AJ143" s="38" t="s">
        <v>9</v>
      </c>
      <c r="AK143" s="38">
        <f>IF(AJ143="M",0,IF(AJ143="I",2,IF(AJ143="B",4,IF(AJ143="E",5))))</f>
        <v>4</v>
      </c>
      <c r="AL143" s="38" t="s">
        <v>8</v>
      </c>
      <c r="AM143" s="38">
        <f>IF(AL143="M",0,IF(AL143="I",2,IF(AL143="B",4,IF(AL143="E",5))))</f>
        <v>2</v>
      </c>
      <c r="AN143" s="38" t="s">
        <v>8</v>
      </c>
      <c r="AO143" s="38">
        <f>IF(AN143="M",0,IF(AN143="I",2,IF(AN143="B",4,IF(AN143="E",5))))</f>
        <v>2</v>
      </c>
      <c r="AP143" s="38" t="s">
        <v>8</v>
      </c>
      <c r="AQ143" s="38">
        <f>IF(AP143="M",0,IF(AP143="I",2,IF(AP143="B",4,IF(AP143="E",5))))</f>
        <v>2</v>
      </c>
      <c r="AR143" s="38" t="s">
        <v>9</v>
      </c>
      <c r="AS143" s="38">
        <f>IF(AR143="M",0,IF(AR143="I",2,IF(AR143="B",4,IF(AR143="E",5))))</f>
        <v>4</v>
      </c>
      <c r="AT143" s="38" t="s">
        <v>7</v>
      </c>
      <c r="AU143" s="38">
        <f>IF(AT143="M",0,IF(AT143="I",2,IF(AT143="B",4,IF(AT143="E",5))))</f>
        <v>0</v>
      </c>
      <c r="AV143" s="38" t="s">
        <v>8</v>
      </c>
      <c r="AW143" s="38">
        <f>IF(AV143="M",0,IF(AV143="I",2,IF(AV143="B",4,IF(AV143="E",5))))</f>
        <v>2</v>
      </c>
      <c r="AX143" s="38" t="s">
        <v>8</v>
      </c>
      <c r="AY143" s="38">
        <f>IF(AX143="M",0,IF(AX143="I",2,IF(AX143="B",4,IF(AX143="E",5))))</f>
        <v>2</v>
      </c>
      <c r="AZ143" s="38" t="s">
        <v>8</v>
      </c>
      <c r="BA143" s="38">
        <f>IF(AZ143="M",0,IF(AZ143="I",2,IF(AZ143="B",4,IF(AZ143="E",5))))</f>
        <v>2</v>
      </c>
      <c r="BB143" s="38" t="s">
        <v>8</v>
      </c>
      <c r="BC143" s="38">
        <f>IF(BB143="M",0,IF(BB143="I",2,IF(BB143="B",4,IF(BB143="E",5))))</f>
        <v>2</v>
      </c>
      <c r="BD143" s="38" t="s">
        <v>9</v>
      </c>
      <c r="BE143" s="38">
        <f>IF(BD143="M",0,IF(BD143="I",2,IF(BD143="B",4,IF(BD143="E",5))))</f>
        <v>4</v>
      </c>
      <c r="BF143" s="38" t="s">
        <v>9</v>
      </c>
      <c r="BG143" s="38">
        <f>IF(BF143="M",0,IF(BF143="I",2,IF(BF143="B",4,IF(BF143="E",5))))</f>
        <v>4</v>
      </c>
      <c r="BH143" s="38" t="s">
        <v>8</v>
      </c>
      <c r="BI143" s="38">
        <f>IF(BH143="M",0,IF(BH143="I",2,IF(BH143="B",4,IF(BH143="E",5))))</f>
        <v>2</v>
      </c>
      <c r="BJ143" s="38" t="s">
        <v>8</v>
      </c>
      <c r="BK143" s="38">
        <f>IF(BJ143="M",0,IF(BJ143="I",2,IF(BJ143="B",4,IF(BJ143="E",5))))</f>
        <v>2</v>
      </c>
      <c r="BL143" s="38" t="s">
        <v>9</v>
      </c>
      <c r="BM143" s="38">
        <f>IF(BL143="M",0,IF(BL143="I",2,IF(BL143="B",4,IF(BL143="E",5))))</f>
        <v>4</v>
      </c>
      <c r="BN143" s="38" t="s">
        <v>8</v>
      </c>
      <c r="BO143" s="38">
        <f>IF(BN143="M",0,IF(BN143="I",2,IF(BN143="B",4,IF(BN143="E",5))))</f>
        <v>2</v>
      </c>
      <c r="BP143" s="38" t="s">
        <v>8</v>
      </c>
      <c r="BQ143" s="38">
        <f>IF(BP143="M",0,IF(BP143="I",2,IF(BP143="B",4,IF(BP143="E",5))))</f>
        <v>2</v>
      </c>
      <c r="BR143" s="38" t="s">
        <v>8</v>
      </c>
      <c r="BS143" s="38">
        <f>IF(BR143="M",0,IF(BR143="I",2,IF(BR143="B",4,IF(BR143="E",5))))</f>
        <v>2</v>
      </c>
      <c r="BT143" s="38" t="s">
        <v>8</v>
      </c>
      <c r="BU143" s="38">
        <f>IF(BT143="M",0,IF(BT143="I",2,IF(BT143="B",4,IF(BT143="E",5))))</f>
        <v>2</v>
      </c>
      <c r="BV143" s="38" t="s">
        <v>9</v>
      </c>
      <c r="BW143" s="38">
        <f>IF(BV143="M",0,IF(BV143="I",2,IF(BV143="B",4,IF(BV143="E",5))))</f>
        <v>4</v>
      </c>
      <c r="BX143" s="38" t="s">
        <v>8</v>
      </c>
      <c r="BY143" s="38">
        <f>IF(BX143="M",0,IF(BX143="I",2,IF(BX143="B",4,IF(BX143="E",5))))</f>
        <v>2</v>
      </c>
      <c r="BZ143" s="38" t="s">
        <v>8</v>
      </c>
      <c r="CA143" s="38">
        <f>IF(BZ143="M",0,IF(BZ143="I",2,IF(BZ143="B",4,IF(BZ143="E",5))))</f>
        <v>2</v>
      </c>
      <c r="CB143" s="38" t="s">
        <v>8</v>
      </c>
      <c r="CC143" s="38">
        <f>IF(CB143="M",0,IF(CB143="I",2,IF(CB143="B",4,IF(CB143="E",5))))</f>
        <v>2</v>
      </c>
      <c r="CD143" s="38" t="s">
        <v>9</v>
      </c>
      <c r="CE143" s="38">
        <f>IF(CD143="M",0,IF(CD143="I",2,IF(CD143="B",4,IF(CD143="E",5))))</f>
        <v>4</v>
      </c>
      <c r="CF143" s="38" t="s">
        <v>9</v>
      </c>
      <c r="CG143" s="38">
        <f>IF(CF143="M",0,IF(CF143="I",2,IF(CF143="B",4,IF(CF143="E",5))))</f>
        <v>4</v>
      </c>
      <c r="CH143" s="38" t="s">
        <v>8</v>
      </c>
      <c r="CI143" s="38">
        <f>IF(CH143="M",0,IF(CH143="I",2,IF(CH143="B",4,IF(CH143="E",5))))</f>
        <v>2</v>
      </c>
      <c r="CJ143" s="38" t="s">
        <v>8</v>
      </c>
      <c r="CK143" s="38">
        <f>IF(CJ143="M",0,IF(CJ143="I",2,IF(CJ143="B",4,IF(CJ143="E",5))))</f>
        <v>2</v>
      </c>
      <c r="CL143" s="38" t="s">
        <v>8</v>
      </c>
      <c r="CM143" s="38">
        <f>IF(CL143="M",0,IF(CL143="I",2,IF(CL143="B",4,IF(CL143="E",5))))</f>
        <v>2</v>
      </c>
      <c r="CN143" s="38" t="s">
        <v>9</v>
      </c>
      <c r="CO143" s="38">
        <f>IF(CN143="M",0,IF(CN143="I",2,IF(CN143="B",4,IF(CN143="E",5))))</f>
        <v>4</v>
      </c>
      <c r="CP143" s="38" t="s">
        <v>9</v>
      </c>
      <c r="CQ143" s="38">
        <f>IF(CP143="M",0,IF(CP143="I",2,IF(CP143="B",4,IF(CP143="E",5))))</f>
        <v>4</v>
      </c>
      <c r="CR143" s="38" t="s">
        <v>9</v>
      </c>
      <c r="CS143" s="38">
        <f>IF(CR143="M",0,IF(CR143="I",2,IF(CR143="B",4,IF(CR143="E",5))))</f>
        <v>4</v>
      </c>
      <c r="CT143" s="38" t="s">
        <v>8</v>
      </c>
      <c r="CU143" s="38">
        <f>IF(CT143="M",0,IF(CT143="I",2,IF(CT143="B",4,IF(CT143="E",5))))</f>
        <v>2</v>
      </c>
      <c r="CV143" s="38" t="s">
        <v>8</v>
      </c>
      <c r="CW143" s="38">
        <f>IF(CV143="M",0,IF(CV143="I",2,IF(CV143="B",4,IF(CV143="E",5))))</f>
        <v>2</v>
      </c>
      <c r="CX143" s="38" t="s">
        <v>7</v>
      </c>
      <c r="CY143" s="38">
        <f>IF(CX143="M",0,IF(CX143="I",2,IF(CX143="B",4,IF(CX143="E",5))))</f>
        <v>0</v>
      </c>
      <c r="CZ143" s="38" t="s">
        <v>9</v>
      </c>
      <c r="DA143" s="38">
        <f>IF(CZ143="M",0,IF(CZ143="I",2,IF(CZ143="B",4,IF(CZ143="E",5))))</f>
        <v>4</v>
      </c>
      <c r="DB143" s="38" t="s">
        <v>9</v>
      </c>
      <c r="DC143" s="38">
        <f>IF(DB143="M",0,IF(DB143="I",2,IF(DB143="B",4,IF(DB143="E",5))))</f>
        <v>4</v>
      </c>
      <c r="DD143" s="38" t="s">
        <v>8</v>
      </c>
      <c r="DE143" s="38">
        <f>IF(DD143="M",0,IF(DD143="I",2,IF(DD143="B",4,IF(DD143="E",5))))</f>
        <v>2</v>
      </c>
      <c r="DF143" s="38" t="s">
        <v>8</v>
      </c>
      <c r="DG143" s="38">
        <f>IF(DF143="M",0,IF(DF143="I",2,IF(DF143="B",4,IF(DF143="E",5))))</f>
        <v>2</v>
      </c>
      <c r="DH143" s="38" t="s">
        <v>9</v>
      </c>
      <c r="DI143" s="38">
        <f>IF(DH143="M",0,IF(DH143="I",2,IF(DH143="B",4,IF(DH143="E",5))))</f>
        <v>4</v>
      </c>
      <c r="DJ143" s="38" t="s">
        <v>7</v>
      </c>
      <c r="DK143" s="38">
        <f>IF(DJ143="M",0,IF(DJ143="I",2,IF(DJ143="B",4,IF(DJ143="E",5))))</f>
        <v>0</v>
      </c>
      <c r="DL143" s="38" t="s">
        <v>9</v>
      </c>
      <c r="DM143" s="38">
        <f>IF(DL143="M",0,IF(DL143="I",2,IF(DL143="B",4,IF(DL143="E",5))))</f>
        <v>4</v>
      </c>
      <c r="DN143" s="38" t="s">
        <v>9</v>
      </c>
      <c r="DO143" s="38">
        <f>IF(DN143="M",0,IF(DN143="I",2,IF(DN143="B",4,IF(DN143="E",5))))</f>
        <v>4</v>
      </c>
      <c r="DP143" s="38" t="s">
        <v>8</v>
      </c>
      <c r="DQ143" s="38">
        <f>IF(DP143="M",0,IF(DP143="I",2,IF(DP143="B",4,IF(DP143="E",5))))</f>
        <v>2</v>
      </c>
      <c r="DR143" s="38" t="s">
        <v>9</v>
      </c>
      <c r="DS143" s="38">
        <f>IF(DR143="M",0,IF(DR143="I",2,IF(DR143="B",4,IF(DR143="E",5))))</f>
        <v>4</v>
      </c>
      <c r="DT143" s="38" t="s">
        <v>8</v>
      </c>
      <c r="DU143" s="38">
        <f>IF(DT143="M",0,IF(DT143="I",2,IF(DT143="B",4,IF(DT143="E",5))))</f>
        <v>2</v>
      </c>
      <c r="DV143" s="38" t="s">
        <v>7</v>
      </c>
      <c r="DW143" s="38">
        <f>IF(DV143="M",0,IF(DV143="I",2,IF(DV143="B",4,IF(DV143="E",5))))</f>
        <v>0</v>
      </c>
      <c r="DX143" s="38" t="s">
        <v>9</v>
      </c>
      <c r="DY143" s="38">
        <f>IF(DX143="M",0,IF(DX143="I",2,IF(DX143="B",4,IF(DX143="E",5))))</f>
        <v>4</v>
      </c>
      <c r="DZ143" s="38" t="s">
        <v>9</v>
      </c>
      <c r="EA143" s="38">
        <f>IF(DZ143="M",0,IF(DZ143="I",2,IF(DZ143="B",4,IF(DZ143="E",5))))</f>
        <v>4</v>
      </c>
      <c r="EB143" s="38" t="s">
        <v>7</v>
      </c>
      <c r="EC143" s="38">
        <f>IF(EB143="M",0,IF(EB143="I",2,IF(EB143="B",4,IF(EB143="E",5))))</f>
        <v>0</v>
      </c>
      <c r="ED143" s="38" t="s">
        <v>9</v>
      </c>
      <c r="EE143" s="38">
        <f>IF(ED143="M",0,IF(ED143="I",2,IF(ED143="B",4,IF(ED143="E",5))))</f>
        <v>4</v>
      </c>
      <c r="EF143" s="38" t="s">
        <v>9</v>
      </c>
      <c r="EG143" s="38">
        <f>IF(EF143="M",0,IF(EF143="I",2,IF(EF143="B",4,IF(EF143="E",5))))</f>
        <v>4</v>
      </c>
      <c r="EH143" s="38" t="s">
        <v>7</v>
      </c>
      <c r="EI143" s="38">
        <f>IF(EH143="M",0,IF(EH143="I",2,IF(EH143="B",4,IF(EH143="E",5))))</f>
        <v>0</v>
      </c>
      <c r="EJ143" s="38" t="s">
        <v>7</v>
      </c>
      <c r="EK143" s="38">
        <f>IF(EJ143="M",0,IF(EJ143="I",2,IF(EJ143="B",4,IF(EJ143="E",5))))</f>
        <v>0</v>
      </c>
      <c r="EL143" s="38" t="s">
        <v>7</v>
      </c>
      <c r="EM143" s="38">
        <f>IF(EL143="M",0,IF(EL143="I",2,IF(EL143="B",4,IF(EL143="E",5))))</f>
        <v>0</v>
      </c>
      <c r="EN143" s="38" t="s">
        <v>7</v>
      </c>
      <c r="EO143" s="38">
        <f>IF(EN143="M",0,IF(EN143="I",2,IF(EN143="B",4,IF(EN143="E",5))))</f>
        <v>0</v>
      </c>
      <c r="EP143" s="38" t="s">
        <v>8</v>
      </c>
      <c r="EQ143" s="38">
        <f>IF(EP143="M",0,IF(EP143="I",2,IF(EP143="B",4,IF(EP143="E",5))))</f>
        <v>2</v>
      </c>
      <c r="ER143" s="98">
        <f>+SUM(F143:EQ143)</f>
        <v>168</v>
      </c>
      <c r="ES143" s="52">
        <f>+ER143/$EV$1</f>
        <v>0.47323943661971829</v>
      </c>
      <c r="ET143" s="38" t="str">
        <f>IF(ES143&gt;60%,"Autonome","Non Autonome")</f>
        <v>Non Autonome</v>
      </c>
    </row>
    <row r="144" spans="1:151" ht="15.75" thickBot="1" x14ac:dyDescent="0.3">
      <c r="A144" s="35" t="s">
        <v>30</v>
      </c>
      <c r="B144" s="35" t="s">
        <v>110</v>
      </c>
      <c r="C144" s="35" t="s">
        <v>32</v>
      </c>
      <c r="D144" s="96">
        <v>43315</v>
      </c>
      <c r="E144" s="35" t="s">
        <v>33</v>
      </c>
      <c r="F144" s="38" t="s">
        <v>9</v>
      </c>
      <c r="G144" s="38">
        <f>IF(F144="M",0,IF(F144="I",2,IF(F144="B",4,IF(F144="E",5))))</f>
        <v>4</v>
      </c>
      <c r="H144" s="38" t="s">
        <v>9</v>
      </c>
      <c r="I144" s="38">
        <f>IF(H144="M",0,IF(H144="I",2,IF(H144="B",4,IF(H144="E",5))))</f>
        <v>4</v>
      </c>
      <c r="J144" s="38" t="s">
        <v>9</v>
      </c>
      <c r="K144" s="38">
        <f>IF(J144="M",0,IF(J144="I",2,IF(J144="B",4,IF(J144="E",5))))</f>
        <v>4</v>
      </c>
      <c r="L144" s="38" t="s">
        <v>9</v>
      </c>
      <c r="M144" s="38">
        <f>IF(L144="M",0,IF(L144="I",2,IF(L144="B",4,IF(L144="E",5))))</f>
        <v>4</v>
      </c>
      <c r="N144" s="38" t="s">
        <v>9</v>
      </c>
      <c r="O144" s="38">
        <f>IF(N144="M",0,IF(N144="I",2,IF(N144="B",4,IF(N144="E",5))))</f>
        <v>4</v>
      </c>
      <c r="P144" s="38" t="s">
        <v>9</v>
      </c>
      <c r="Q144" s="38">
        <f>IF(P144="M",0,IF(P144="I",2,IF(P144="B",4,IF(P144="E",5))))</f>
        <v>4</v>
      </c>
      <c r="R144" s="38" t="s">
        <v>9</v>
      </c>
      <c r="S144" s="38">
        <f>IF(R144="M",0,IF(R144="I",2,IF(R144="B",4,IF(R144="E",5))))</f>
        <v>4</v>
      </c>
      <c r="T144" s="38" t="s">
        <v>9</v>
      </c>
      <c r="U144" s="38">
        <f>IF(T144="M",0,IF(T144="I",2,IF(T144="B",4,IF(T144="E",5))))</f>
        <v>4</v>
      </c>
      <c r="V144" s="38" t="s">
        <v>9</v>
      </c>
      <c r="W144" s="38">
        <f>IF(V144="M",0,IF(V144="I",2,IF(V144="B",4,IF(V144="E",5))))</f>
        <v>4</v>
      </c>
      <c r="X144" s="38" t="s">
        <v>9</v>
      </c>
      <c r="Y144" s="38">
        <f>IF(X144="M",0,IF(X144="I",2,IF(X144="B",4,IF(X144="E",5))))</f>
        <v>4</v>
      </c>
      <c r="Z144" s="38" t="s">
        <v>9</v>
      </c>
      <c r="AA144" s="38">
        <f>IF(Z144="M",0,IF(Z144="I",2,IF(Z144="B",4,IF(Z144="E",5))))</f>
        <v>4</v>
      </c>
      <c r="AB144" s="38" t="s">
        <v>8</v>
      </c>
      <c r="AC144" s="38">
        <f>IF(AB144="M",0,IF(AB144="I",2,IF(AB144="B",4,IF(AB144="E",5))))</f>
        <v>2</v>
      </c>
      <c r="AD144" s="38" t="s">
        <v>9</v>
      </c>
      <c r="AE144" s="38">
        <f>IF(AD144="M",0,IF(AD144="I",2,IF(AD144="B",4,IF(AD144="E",5))))</f>
        <v>4</v>
      </c>
      <c r="AF144" s="38" t="s">
        <v>9</v>
      </c>
      <c r="AG144" s="38">
        <f>IF(AF144="M",0,IF(AF144="I",2,IF(AF144="B",4,IF(AF144="E",5))))</f>
        <v>4</v>
      </c>
      <c r="AH144" s="38" t="s">
        <v>9</v>
      </c>
      <c r="AI144" s="38">
        <f>IF(AH144="M",0,IF(AH144="I",2,IF(AH144="B",4,IF(AH144="E",5))))</f>
        <v>4</v>
      </c>
      <c r="AJ144" s="38" t="s">
        <v>9</v>
      </c>
      <c r="AK144" s="38">
        <f>IF(AJ144="M",0,IF(AJ144="I",2,IF(AJ144="B",4,IF(AJ144="E",5))))</f>
        <v>4</v>
      </c>
      <c r="AL144" s="38" t="s">
        <v>8</v>
      </c>
      <c r="AM144" s="38">
        <f>IF(AL144="M",0,IF(AL144="I",2,IF(AL144="B",4,IF(AL144="E",5))))</f>
        <v>2</v>
      </c>
      <c r="AN144" s="38" t="s">
        <v>9</v>
      </c>
      <c r="AO144" s="38">
        <f>IF(AN144="M",0,IF(AN144="I",2,IF(AN144="B",4,IF(AN144="E",5))))</f>
        <v>4</v>
      </c>
      <c r="AP144" s="38" t="s">
        <v>9</v>
      </c>
      <c r="AQ144" s="38">
        <f>IF(AP144="M",0,IF(AP144="I",2,IF(AP144="B",4,IF(AP144="E",5))))</f>
        <v>4</v>
      </c>
      <c r="AR144" s="38" t="s">
        <v>9</v>
      </c>
      <c r="AS144" s="38">
        <f>IF(AR144="M",0,IF(AR144="I",2,IF(AR144="B",4,IF(AR144="E",5))))</f>
        <v>4</v>
      </c>
      <c r="AT144" s="38" t="s">
        <v>9</v>
      </c>
      <c r="AU144" s="38">
        <f>IF(AT144="M",0,IF(AT144="I",2,IF(AT144="B",4,IF(AT144="E",5))))</f>
        <v>4</v>
      </c>
      <c r="AV144" s="38" t="s">
        <v>9</v>
      </c>
      <c r="AW144" s="38">
        <f>IF(AV144="M",0,IF(AV144="I",2,IF(AV144="B",4,IF(AV144="E",5))))</f>
        <v>4</v>
      </c>
      <c r="AX144" s="38" t="s">
        <v>9</v>
      </c>
      <c r="AY144" s="38">
        <f>IF(AX144="M",0,IF(AX144="I",2,IF(AX144="B",4,IF(AX144="E",5))))</f>
        <v>4</v>
      </c>
      <c r="AZ144" s="38" t="s">
        <v>9</v>
      </c>
      <c r="BA144" s="38">
        <f>IF(AZ144="M",0,IF(AZ144="I",2,IF(AZ144="B",4,IF(AZ144="E",5))))</f>
        <v>4</v>
      </c>
      <c r="BB144" s="38" t="s">
        <v>9</v>
      </c>
      <c r="BC144" s="38">
        <f>IF(BB144="M",0,IF(BB144="I",2,IF(BB144="B",4,IF(BB144="E",5))))</f>
        <v>4</v>
      </c>
      <c r="BD144" s="38" t="s">
        <v>9</v>
      </c>
      <c r="BE144" s="38">
        <f>IF(BD144="M",0,IF(BD144="I",2,IF(BD144="B",4,IF(BD144="E",5))))</f>
        <v>4</v>
      </c>
      <c r="BF144" s="38" t="s">
        <v>9</v>
      </c>
      <c r="BG144" s="38">
        <f>IF(BF144="M",0,IF(BF144="I",2,IF(BF144="B",4,IF(BF144="E",5))))</f>
        <v>4</v>
      </c>
      <c r="BH144" s="38" t="s">
        <v>9</v>
      </c>
      <c r="BI144" s="38">
        <f>IF(BH144="M",0,IF(BH144="I",2,IF(BH144="B",4,IF(BH144="E",5))))</f>
        <v>4</v>
      </c>
      <c r="BJ144" s="38" t="s">
        <v>9</v>
      </c>
      <c r="BK144" s="38">
        <f>IF(BJ144="M",0,IF(BJ144="I",2,IF(BJ144="B",4,IF(BJ144="E",5))))</f>
        <v>4</v>
      </c>
      <c r="BL144" s="38" t="s">
        <v>9</v>
      </c>
      <c r="BM144" s="38">
        <f>IF(BL144="M",0,IF(BL144="I",2,IF(BL144="B",4,IF(BL144="E",5))))</f>
        <v>4</v>
      </c>
      <c r="BN144" s="38" t="s">
        <v>9</v>
      </c>
      <c r="BO144" s="38">
        <f>IF(BN144="M",0,IF(BN144="I",2,IF(BN144="B",4,IF(BN144="E",5))))</f>
        <v>4</v>
      </c>
      <c r="BP144" s="38" t="s">
        <v>9</v>
      </c>
      <c r="BQ144" s="38">
        <f>IF(BP144="M",0,IF(BP144="I",2,IF(BP144="B",4,IF(BP144="E",5))))</f>
        <v>4</v>
      </c>
      <c r="BR144" s="38" t="s">
        <v>9</v>
      </c>
      <c r="BS144" s="38">
        <f>IF(BR144="M",0,IF(BR144="I",2,IF(BR144="B",4,IF(BR144="E",5))))</f>
        <v>4</v>
      </c>
      <c r="BT144" s="38" t="s">
        <v>9</v>
      </c>
      <c r="BU144" s="38">
        <f>IF(BT144="M",0,IF(BT144="I",2,IF(BT144="B",4,IF(BT144="E",5))))</f>
        <v>4</v>
      </c>
      <c r="BV144" s="38" t="s">
        <v>9</v>
      </c>
      <c r="BW144" s="38">
        <f>IF(BV144="M",0,IF(BV144="I",2,IF(BV144="B",4,IF(BV144="E",5))))</f>
        <v>4</v>
      </c>
      <c r="BX144" s="38" t="s">
        <v>9</v>
      </c>
      <c r="BY144" s="38">
        <f>IF(BX144="M",0,IF(BX144="I",2,IF(BX144="B",4,IF(BX144="E",5))))</f>
        <v>4</v>
      </c>
      <c r="BZ144" s="38" t="s">
        <v>9</v>
      </c>
      <c r="CA144" s="38">
        <f>IF(BZ144="M",0,IF(BZ144="I",2,IF(BZ144="B",4,IF(BZ144="E",5))))</f>
        <v>4</v>
      </c>
      <c r="CB144" s="38" t="s">
        <v>9</v>
      </c>
      <c r="CC144" s="38">
        <f>IF(CB144="M",0,IF(CB144="I",2,IF(CB144="B",4,IF(CB144="E",5))))</f>
        <v>4</v>
      </c>
      <c r="CD144" s="38" t="s">
        <v>9</v>
      </c>
      <c r="CE144" s="38">
        <f>IF(CD144="M",0,IF(CD144="I",2,IF(CD144="B",4,IF(CD144="E",5))))</f>
        <v>4</v>
      </c>
      <c r="CF144" s="38" t="s">
        <v>9</v>
      </c>
      <c r="CG144" s="38">
        <f>IF(CF144="M",0,IF(CF144="I",2,IF(CF144="B",4,IF(CF144="E",5))))</f>
        <v>4</v>
      </c>
      <c r="CH144" s="38" t="s">
        <v>9</v>
      </c>
      <c r="CI144" s="38">
        <f>IF(CH144="M",0,IF(CH144="I",2,IF(CH144="B",4,IF(CH144="E",5))))</f>
        <v>4</v>
      </c>
      <c r="CJ144" s="38" t="s">
        <v>8</v>
      </c>
      <c r="CK144" s="38">
        <f>IF(CJ144="M",0,IF(CJ144="I",2,IF(CJ144="B",4,IF(CJ144="E",5))))</f>
        <v>2</v>
      </c>
      <c r="CL144" s="38" t="s">
        <v>9</v>
      </c>
      <c r="CM144" s="38">
        <f>IF(CL144="M",0,IF(CL144="I",2,IF(CL144="B",4,IF(CL144="E",5))))</f>
        <v>4</v>
      </c>
      <c r="CN144" s="38" t="s">
        <v>9</v>
      </c>
      <c r="CO144" s="38">
        <f>IF(CN144="M",0,IF(CN144="I",2,IF(CN144="B",4,IF(CN144="E",5))))</f>
        <v>4</v>
      </c>
      <c r="CP144" s="38" t="s">
        <v>9</v>
      </c>
      <c r="CQ144" s="38">
        <f>IF(CP144="M",0,IF(CP144="I",2,IF(CP144="B",4,IF(CP144="E",5))))</f>
        <v>4</v>
      </c>
      <c r="CR144" s="38" t="s">
        <v>9</v>
      </c>
      <c r="CS144" s="38">
        <f>IF(CR144="M",0,IF(CR144="I",2,IF(CR144="B",4,IF(CR144="E",5))))</f>
        <v>4</v>
      </c>
      <c r="CT144" s="38" t="s">
        <v>9</v>
      </c>
      <c r="CU144" s="38">
        <f>IF(CT144="M",0,IF(CT144="I",2,IF(CT144="B",4,IF(CT144="E",5))))</f>
        <v>4</v>
      </c>
      <c r="CV144" s="38" t="s">
        <v>9</v>
      </c>
      <c r="CW144" s="38">
        <f>IF(CV144="M",0,IF(CV144="I",2,IF(CV144="B",4,IF(CV144="E",5))))</f>
        <v>4</v>
      </c>
      <c r="CX144" s="38" t="s">
        <v>9</v>
      </c>
      <c r="CY144" s="38">
        <f>IF(CX144="M",0,IF(CX144="I",2,IF(CX144="B",4,IF(CX144="E",5))))</f>
        <v>4</v>
      </c>
      <c r="CZ144" s="38" t="s">
        <v>9</v>
      </c>
      <c r="DA144" s="38">
        <f>IF(CZ144="M",0,IF(CZ144="I",2,IF(CZ144="B",4,IF(CZ144="E",5))))</f>
        <v>4</v>
      </c>
      <c r="DB144" s="38" t="s">
        <v>9</v>
      </c>
      <c r="DC144" s="38">
        <f>IF(DB144="M",0,IF(DB144="I",2,IF(DB144="B",4,IF(DB144="E",5))))</f>
        <v>4</v>
      </c>
      <c r="DD144" s="38" t="s">
        <v>9</v>
      </c>
      <c r="DE144" s="38">
        <f>IF(DD144="M",0,IF(DD144="I",2,IF(DD144="B",4,IF(DD144="E",5))))</f>
        <v>4</v>
      </c>
      <c r="DF144" s="38" t="s">
        <v>8</v>
      </c>
      <c r="DG144" s="38">
        <f>IF(DF144="M",0,IF(DF144="I",2,IF(DF144="B",4,IF(DF144="E",5))))</f>
        <v>2</v>
      </c>
      <c r="DH144" s="38" t="s">
        <v>9</v>
      </c>
      <c r="DI144" s="38">
        <f>IF(DH144="M",0,IF(DH144="I",2,IF(DH144="B",4,IF(DH144="E",5))))</f>
        <v>4</v>
      </c>
      <c r="DJ144" s="38" t="s">
        <v>9</v>
      </c>
      <c r="DK144" s="38">
        <f>IF(DJ144="M",0,IF(DJ144="I",2,IF(DJ144="B",4,IF(DJ144="E",5))))</f>
        <v>4</v>
      </c>
      <c r="DL144" s="38" t="s">
        <v>9</v>
      </c>
      <c r="DM144" s="38">
        <f>IF(DL144="M",0,IF(DL144="I",2,IF(DL144="B",4,IF(DL144="E",5))))</f>
        <v>4</v>
      </c>
      <c r="DN144" s="38" t="s">
        <v>9</v>
      </c>
      <c r="DO144" s="38">
        <f>IF(DN144="M",0,IF(DN144="I",2,IF(DN144="B",4,IF(DN144="E",5))))</f>
        <v>4</v>
      </c>
      <c r="DP144" s="38" t="s">
        <v>7</v>
      </c>
      <c r="DQ144" s="38">
        <f>IF(DP144="M",0,IF(DP144="I",2,IF(DP144="B",4,IF(DP144="E",5))))</f>
        <v>0</v>
      </c>
      <c r="DR144" s="38" t="s">
        <v>10</v>
      </c>
      <c r="DS144" s="38">
        <f>IF(DR144="M",0,IF(DR144="I",2,IF(DR144="B",4,IF(DR144="E",5))))</f>
        <v>5</v>
      </c>
      <c r="DT144" s="38" t="s">
        <v>10</v>
      </c>
      <c r="DU144" s="38">
        <f>IF(DT144="M",0,IF(DT144="I",2,IF(DT144="B",4,IF(DT144="E",5))))</f>
        <v>5</v>
      </c>
      <c r="DV144" s="38" t="s">
        <v>7</v>
      </c>
      <c r="DW144" s="38">
        <f>IF(DV144="M",0,IF(DV144="I",2,IF(DV144="B",4,IF(DV144="E",5))))</f>
        <v>0</v>
      </c>
      <c r="DX144" s="38" t="s">
        <v>7</v>
      </c>
      <c r="DY144" s="38">
        <f>IF(DX144="M",0,IF(DX144="I",2,IF(DX144="B",4,IF(DX144="E",5))))</f>
        <v>0</v>
      </c>
      <c r="DZ144" s="38" t="s">
        <v>8</v>
      </c>
      <c r="EA144" s="38">
        <f>IF(DZ144="M",0,IF(DZ144="I",2,IF(DZ144="B",4,IF(DZ144="E",5))))</f>
        <v>2</v>
      </c>
      <c r="EB144" s="38" t="s">
        <v>8</v>
      </c>
      <c r="EC144" s="38">
        <f>IF(EB144="M",0,IF(EB144="I",2,IF(EB144="B",4,IF(EB144="E",5))))</f>
        <v>2</v>
      </c>
      <c r="ED144" s="38" t="s">
        <v>9</v>
      </c>
      <c r="EE144" s="38">
        <f>IF(ED144="M",0,IF(ED144="I",2,IF(ED144="B",4,IF(ED144="E",5))))</f>
        <v>4</v>
      </c>
      <c r="EF144" s="38" t="s">
        <v>9</v>
      </c>
      <c r="EG144" s="38">
        <f>IF(EF144="M",0,IF(EF144="I",2,IF(EF144="B",4,IF(EF144="E",5))))</f>
        <v>4</v>
      </c>
      <c r="EH144" s="38" t="s">
        <v>9</v>
      </c>
      <c r="EI144" s="38">
        <f>IF(EH144="M",0,IF(EH144="I",2,IF(EH144="B",4,IF(EH144="E",5))))</f>
        <v>4</v>
      </c>
      <c r="EJ144" s="38" t="s">
        <v>7</v>
      </c>
      <c r="EK144" s="38">
        <f>IF(EJ144="M",0,IF(EJ144="I",2,IF(EJ144="B",4,IF(EJ144="E",5))))</f>
        <v>0</v>
      </c>
      <c r="EL144" s="38" t="s">
        <v>7</v>
      </c>
      <c r="EM144" s="38">
        <f>IF(EL144="M",0,IF(EL144="I",2,IF(EL144="B",4,IF(EL144="E",5))))</f>
        <v>0</v>
      </c>
      <c r="EN144" s="38" t="s">
        <v>7</v>
      </c>
      <c r="EO144" s="38">
        <f>IF(EN144="M",0,IF(EN144="I",2,IF(EN144="B",4,IF(EN144="E",5))))</f>
        <v>0</v>
      </c>
      <c r="EP144" s="38" t="s">
        <v>7</v>
      </c>
      <c r="EQ144" s="38">
        <f>IF(EP144="M",0,IF(EP144="I",2,IF(EP144="B",4,IF(EP144="E",5))))</f>
        <v>0</v>
      </c>
      <c r="ER144" s="98">
        <f>+SUM(F144:EQ144)</f>
        <v>246</v>
      </c>
      <c r="ES144" s="52">
        <f>+ER144/$EV$1</f>
        <v>0.6929577464788732</v>
      </c>
      <c r="ET144" s="38" t="str">
        <f>IF(ES144&gt;60%,"Autonome","Non Autonome")</f>
        <v>Autonome</v>
      </c>
      <c r="EU144" s="148"/>
    </row>
    <row r="145" spans="1:151" ht="15.75" thickBot="1" x14ac:dyDescent="0.3">
      <c r="A145" s="35" t="s">
        <v>30</v>
      </c>
      <c r="B145" s="35" t="s">
        <v>57</v>
      </c>
      <c r="C145" s="35" t="s">
        <v>246</v>
      </c>
      <c r="D145" s="96">
        <v>43315</v>
      </c>
      <c r="E145" s="35" t="s">
        <v>33</v>
      </c>
      <c r="F145" s="38" t="s">
        <v>9</v>
      </c>
      <c r="G145" s="38">
        <f>IF(F145="M",0,IF(F145="I",2,IF(F145="B",4,IF(F145="E",5))))</f>
        <v>4</v>
      </c>
      <c r="H145" s="38" t="s">
        <v>8</v>
      </c>
      <c r="I145" s="38">
        <f>IF(H145="M",0,IF(H145="I",2,IF(H145="B",4,IF(H145="E",5))))</f>
        <v>2</v>
      </c>
      <c r="J145" s="38" t="s">
        <v>9</v>
      </c>
      <c r="K145" s="38">
        <f>IF(J145="M",0,IF(J145="I",2,IF(J145="B",4,IF(J145="E",5))))</f>
        <v>4</v>
      </c>
      <c r="L145" s="38" t="s">
        <v>9</v>
      </c>
      <c r="M145" s="38">
        <f>IF(L145="M",0,IF(L145="I",2,IF(L145="B",4,IF(L145="E",5))))</f>
        <v>4</v>
      </c>
      <c r="N145" s="38" t="s">
        <v>9</v>
      </c>
      <c r="O145" s="38">
        <f>IF(N145="M",0,IF(N145="I",2,IF(N145="B",4,IF(N145="E",5))))</f>
        <v>4</v>
      </c>
      <c r="P145" s="38" t="s">
        <v>9</v>
      </c>
      <c r="Q145" s="38">
        <f>IF(P145="M",0,IF(P145="I",2,IF(P145="B",4,IF(P145="E",5))))</f>
        <v>4</v>
      </c>
      <c r="R145" s="38" t="s">
        <v>9</v>
      </c>
      <c r="S145" s="38">
        <f>IF(R145="M",0,IF(R145="I",2,IF(R145="B",4,IF(R145="E",5))))</f>
        <v>4</v>
      </c>
      <c r="T145" s="38" t="s">
        <v>9</v>
      </c>
      <c r="U145" s="38">
        <f>IF(T145="M",0,IF(T145="I",2,IF(T145="B",4,IF(T145="E",5))))</f>
        <v>4</v>
      </c>
      <c r="V145" s="38" t="s">
        <v>9</v>
      </c>
      <c r="W145" s="38">
        <f>IF(V145="M",0,IF(V145="I",2,IF(V145="B",4,IF(V145="E",5))))</f>
        <v>4</v>
      </c>
      <c r="X145" s="38" t="s">
        <v>9</v>
      </c>
      <c r="Y145" s="38">
        <f>IF(X145="M",0,IF(X145="I",2,IF(X145="B",4,IF(X145="E",5))))</f>
        <v>4</v>
      </c>
      <c r="Z145" s="38" t="s">
        <v>9</v>
      </c>
      <c r="AA145" s="38">
        <f>IF(Z145="M",0,IF(Z145="I",2,IF(Z145="B",4,IF(Z145="E",5))))</f>
        <v>4</v>
      </c>
      <c r="AB145" s="38" t="s">
        <v>7</v>
      </c>
      <c r="AC145" s="38">
        <f>IF(AB145="M",0,IF(AB145="I",2,IF(AB145="B",4,IF(AB145="E",5))))</f>
        <v>0</v>
      </c>
      <c r="AD145" s="38" t="s">
        <v>9</v>
      </c>
      <c r="AE145" s="38">
        <f>IF(AD145="M",0,IF(AD145="I",2,IF(AD145="B",4,IF(AD145="E",5))))</f>
        <v>4</v>
      </c>
      <c r="AF145" s="38" t="s">
        <v>9</v>
      </c>
      <c r="AG145" s="38">
        <f>IF(AF145="M",0,IF(AF145="I",2,IF(AF145="B",4,IF(AF145="E",5))))</f>
        <v>4</v>
      </c>
      <c r="AH145" s="38" t="s">
        <v>8</v>
      </c>
      <c r="AI145" s="38">
        <f>IF(AH145="M",0,IF(AH145="I",2,IF(AH145="B",4,IF(AH145="E",5))))</f>
        <v>2</v>
      </c>
      <c r="AJ145" s="38" t="s">
        <v>9</v>
      </c>
      <c r="AK145" s="38">
        <f>IF(AJ145="M",0,IF(AJ145="I",2,IF(AJ145="B",4,IF(AJ145="E",5))))</f>
        <v>4</v>
      </c>
      <c r="AL145" s="38" t="s">
        <v>8</v>
      </c>
      <c r="AM145" s="38">
        <f>IF(AL145="M",0,IF(AL145="I",2,IF(AL145="B",4,IF(AL145="E",5))))</f>
        <v>2</v>
      </c>
      <c r="AN145" s="38" t="s">
        <v>9</v>
      </c>
      <c r="AO145" s="38">
        <f>IF(AN145="M",0,IF(AN145="I",2,IF(AN145="B",4,IF(AN145="E",5))))</f>
        <v>4</v>
      </c>
      <c r="AP145" s="38" t="s">
        <v>9</v>
      </c>
      <c r="AQ145" s="38">
        <f>IF(AP145="M",0,IF(AP145="I",2,IF(AP145="B",4,IF(AP145="E",5))))</f>
        <v>4</v>
      </c>
      <c r="AR145" s="38" t="s">
        <v>9</v>
      </c>
      <c r="AS145" s="38">
        <f>IF(AR145="M",0,IF(AR145="I",2,IF(AR145="B",4,IF(AR145="E",5))))</f>
        <v>4</v>
      </c>
      <c r="AT145" s="38" t="s">
        <v>9</v>
      </c>
      <c r="AU145" s="38">
        <f>IF(AT145="M",0,IF(AT145="I",2,IF(AT145="B",4,IF(AT145="E",5))))</f>
        <v>4</v>
      </c>
      <c r="AV145" s="38" t="s">
        <v>9</v>
      </c>
      <c r="AW145" s="38">
        <f>IF(AV145="M",0,IF(AV145="I",2,IF(AV145="B",4,IF(AV145="E",5))))</f>
        <v>4</v>
      </c>
      <c r="AX145" s="38" t="s">
        <v>9</v>
      </c>
      <c r="AY145" s="38">
        <f>IF(AX145="M",0,IF(AX145="I",2,IF(AX145="B",4,IF(AX145="E",5))))</f>
        <v>4</v>
      </c>
      <c r="AZ145" s="38" t="s">
        <v>8</v>
      </c>
      <c r="BA145" s="38">
        <f>IF(AZ145="M",0,IF(AZ145="I",2,IF(AZ145="B",4,IF(AZ145="E",5))))</f>
        <v>2</v>
      </c>
      <c r="BB145" s="38" t="s">
        <v>9</v>
      </c>
      <c r="BC145" s="38">
        <f>IF(BB145="M",0,IF(BB145="I",2,IF(BB145="B",4,IF(BB145="E",5))))</f>
        <v>4</v>
      </c>
      <c r="BD145" s="38" t="s">
        <v>9</v>
      </c>
      <c r="BE145" s="38">
        <f>IF(BD145="M",0,IF(BD145="I",2,IF(BD145="B",4,IF(BD145="E",5))))</f>
        <v>4</v>
      </c>
      <c r="BF145" s="38" t="s">
        <v>10</v>
      </c>
      <c r="BG145" s="38">
        <f>IF(BF145="M",0,IF(BF145="I",2,IF(BF145="B",4,IF(BF145="E",5))))</f>
        <v>5</v>
      </c>
      <c r="BH145" s="38" t="s">
        <v>9</v>
      </c>
      <c r="BI145" s="38">
        <f>IF(BH145="M",0,IF(BH145="I",2,IF(BH145="B",4,IF(BH145="E",5))))</f>
        <v>4</v>
      </c>
      <c r="BJ145" s="38" t="s">
        <v>9</v>
      </c>
      <c r="BK145" s="38">
        <f>IF(BJ145="M",0,IF(BJ145="I",2,IF(BJ145="B",4,IF(BJ145="E",5))))</f>
        <v>4</v>
      </c>
      <c r="BL145" s="38" t="s">
        <v>9</v>
      </c>
      <c r="BM145" s="38">
        <f>IF(BL145="M",0,IF(BL145="I",2,IF(BL145="B",4,IF(BL145="E",5))))</f>
        <v>4</v>
      </c>
      <c r="BN145" s="38" t="s">
        <v>9</v>
      </c>
      <c r="BO145" s="38">
        <f>IF(BN145="M",0,IF(BN145="I",2,IF(BN145="B",4,IF(BN145="E",5))))</f>
        <v>4</v>
      </c>
      <c r="BP145" s="38" t="s">
        <v>9</v>
      </c>
      <c r="BQ145" s="38">
        <f>IF(BP145="M",0,IF(BP145="I",2,IF(BP145="B",4,IF(BP145="E",5))))</f>
        <v>4</v>
      </c>
      <c r="BR145" s="38" t="s">
        <v>9</v>
      </c>
      <c r="BS145" s="38">
        <f>IF(BR145="M",0,IF(BR145="I",2,IF(BR145="B",4,IF(BR145="E",5))))</f>
        <v>4</v>
      </c>
      <c r="BT145" s="38" t="s">
        <v>9</v>
      </c>
      <c r="BU145" s="38">
        <f>IF(BT145="M",0,IF(BT145="I",2,IF(BT145="B",4,IF(BT145="E",5))))</f>
        <v>4</v>
      </c>
      <c r="BV145" s="38" t="s">
        <v>9</v>
      </c>
      <c r="BW145" s="38">
        <f>IF(BV145="M",0,IF(BV145="I",2,IF(BV145="B",4,IF(BV145="E",5))))</f>
        <v>4</v>
      </c>
      <c r="BX145" s="38" t="s">
        <v>9</v>
      </c>
      <c r="BY145" s="38">
        <f>IF(BX145="M",0,IF(BX145="I",2,IF(BX145="B",4,IF(BX145="E",5))))</f>
        <v>4</v>
      </c>
      <c r="BZ145" s="38" t="s">
        <v>9</v>
      </c>
      <c r="CA145" s="38">
        <f>IF(BZ145="M",0,IF(BZ145="I",2,IF(BZ145="B",4,IF(BZ145="E",5))))</f>
        <v>4</v>
      </c>
      <c r="CB145" s="38" t="s">
        <v>9</v>
      </c>
      <c r="CC145" s="38">
        <f>IF(CB145="M",0,IF(CB145="I",2,IF(CB145="B",4,IF(CB145="E",5))))</f>
        <v>4</v>
      </c>
      <c r="CD145" s="38" t="s">
        <v>9</v>
      </c>
      <c r="CE145" s="38">
        <f>IF(CD145="M",0,IF(CD145="I",2,IF(CD145="B",4,IF(CD145="E",5))))</f>
        <v>4</v>
      </c>
      <c r="CF145" s="38" t="s">
        <v>9</v>
      </c>
      <c r="CG145" s="38">
        <f>IF(CF145="M",0,IF(CF145="I",2,IF(CF145="B",4,IF(CF145="E",5))))</f>
        <v>4</v>
      </c>
      <c r="CH145" s="38" t="s">
        <v>9</v>
      </c>
      <c r="CI145" s="38">
        <f>IF(CH145="M",0,IF(CH145="I",2,IF(CH145="B",4,IF(CH145="E",5))))</f>
        <v>4</v>
      </c>
      <c r="CJ145" s="38" t="s">
        <v>7</v>
      </c>
      <c r="CK145" s="38">
        <f>IF(CJ145="M",0,IF(CJ145="I",2,IF(CJ145="B",4,IF(CJ145="E",5))))</f>
        <v>0</v>
      </c>
      <c r="CL145" s="38" t="s">
        <v>9</v>
      </c>
      <c r="CM145" s="38">
        <f>IF(CL145="M",0,IF(CL145="I",2,IF(CL145="B",4,IF(CL145="E",5))))</f>
        <v>4</v>
      </c>
      <c r="CN145" s="38" t="s">
        <v>9</v>
      </c>
      <c r="CO145" s="38">
        <f>IF(CN145="M",0,IF(CN145="I",2,IF(CN145="B",4,IF(CN145="E",5))))</f>
        <v>4</v>
      </c>
      <c r="CP145" s="38" t="s">
        <v>9</v>
      </c>
      <c r="CQ145" s="38">
        <f>IF(CP145="M",0,IF(CP145="I",2,IF(CP145="B",4,IF(CP145="E",5))))</f>
        <v>4</v>
      </c>
      <c r="CR145" s="38" t="s">
        <v>9</v>
      </c>
      <c r="CS145" s="38">
        <f>IF(CR145="M",0,IF(CR145="I",2,IF(CR145="B",4,IF(CR145="E",5))))</f>
        <v>4</v>
      </c>
      <c r="CT145" s="38" t="s">
        <v>9</v>
      </c>
      <c r="CU145" s="38">
        <f>IF(CT145="M",0,IF(CT145="I",2,IF(CT145="B",4,IF(CT145="E",5))))</f>
        <v>4</v>
      </c>
      <c r="CV145" s="38" t="s">
        <v>9</v>
      </c>
      <c r="CW145" s="38">
        <f>IF(CV145="M",0,IF(CV145="I",2,IF(CV145="B",4,IF(CV145="E",5))))</f>
        <v>4</v>
      </c>
      <c r="CX145" s="38" t="s">
        <v>9</v>
      </c>
      <c r="CY145" s="38">
        <f>IF(CX145="M",0,IF(CX145="I",2,IF(CX145="B",4,IF(CX145="E",5))))</f>
        <v>4</v>
      </c>
      <c r="CZ145" s="38" t="s">
        <v>9</v>
      </c>
      <c r="DA145" s="38">
        <f>IF(CZ145="M",0,IF(CZ145="I",2,IF(CZ145="B",4,IF(CZ145="E",5))))</f>
        <v>4</v>
      </c>
      <c r="DB145" s="38" t="s">
        <v>9</v>
      </c>
      <c r="DC145" s="38">
        <f>IF(DB145="M",0,IF(DB145="I",2,IF(DB145="B",4,IF(DB145="E",5))))</f>
        <v>4</v>
      </c>
      <c r="DD145" s="38" t="s">
        <v>9</v>
      </c>
      <c r="DE145" s="38">
        <f>IF(DD145="M",0,IF(DD145="I",2,IF(DD145="B",4,IF(DD145="E",5))))</f>
        <v>4</v>
      </c>
      <c r="DF145" s="38" t="s">
        <v>8</v>
      </c>
      <c r="DG145" s="38">
        <f>IF(DF145="M",0,IF(DF145="I",2,IF(DF145="B",4,IF(DF145="E",5))))</f>
        <v>2</v>
      </c>
      <c r="DH145" s="38" t="s">
        <v>9</v>
      </c>
      <c r="DI145" s="38">
        <f>IF(DH145="M",0,IF(DH145="I",2,IF(DH145="B",4,IF(DH145="E",5))))</f>
        <v>4</v>
      </c>
      <c r="DJ145" s="38" t="s">
        <v>9</v>
      </c>
      <c r="DK145" s="38">
        <f>IF(DJ145="M",0,IF(DJ145="I",2,IF(DJ145="B",4,IF(DJ145="E",5))))</f>
        <v>4</v>
      </c>
      <c r="DL145" s="38" t="s">
        <v>9</v>
      </c>
      <c r="DM145" s="38">
        <f>IF(DL145="M",0,IF(DL145="I",2,IF(DL145="B",4,IF(DL145="E",5))))</f>
        <v>4</v>
      </c>
      <c r="DN145" s="38" t="s">
        <v>9</v>
      </c>
      <c r="DO145" s="38">
        <f>IF(DN145="M",0,IF(DN145="I",2,IF(DN145="B",4,IF(DN145="E",5))))</f>
        <v>4</v>
      </c>
      <c r="DP145" s="38" t="s">
        <v>7</v>
      </c>
      <c r="DQ145" s="38">
        <f>IF(DP145="M",0,IF(DP145="I",2,IF(DP145="B",4,IF(DP145="E",5))))</f>
        <v>0</v>
      </c>
      <c r="DR145" s="38" t="s">
        <v>10</v>
      </c>
      <c r="DS145" s="38">
        <f>IF(DR145="M",0,IF(DR145="I",2,IF(DR145="B",4,IF(DR145="E",5))))</f>
        <v>5</v>
      </c>
      <c r="DT145" s="38" t="s">
        <v>9</v>
      </c>
      <c r="DU145" s="38">
        <f>IF(DT145="M",0,IF(DT145="I",2,IF(DT145="B",4,IF(DT145="E",5))))</f>
        <v>4</v>
      </c>
      <c r="DV145" s="38" t="s">
        <v>7</v>
      </c>
      <c r="DW145" s="38">
        <f>IF(DV145="M",0,IF(DV145="I",2,IF(DV145="B",4,IF(DV145="E",5))))</f>
        <v>0</v>
      </c>
      <c r="DX145" s="38" t="s">
        <v>7</v>
      </c>
      <c r="DY145" s="38">
        <f>IF(DX145="M",0,IF(DX145="I",2,IF(DX145="B",4,IF(DX145="E",5))))</f>
        <v>0</v>
      </c>
      <c r="DZ145" s="38" t="s">
        <v>9</v>
      </c>
      <c r="EA145" s="38">
        <f>IF(DZ145="M",0,IF(DZ145="I",2,IF(DZ145="B",4,IF(DZ145="E",5))))</f>
        <v>4</v>
      </c>
      <c r="EB145" s="38" t="s">
        <v>10</v>
      </c>
      <c r="EC145" s="38">
        <f>IF(EB145="M",0,IF(EB145="I",2,IF(EB145="B",4,IF(EB145="E",5))))</f>
        <v>5</v>
      </c>
      <c r="ED145" s="38" t="s">
        <v>9</v>
      </c>
      <c r="EE145" s="38">
        <f>IF(ED145="M",0,IF(ED145="I",2,IF(ED145="B",4,IF(ED145="E",5))))</f>
        <v>4</v>
      </c>
      <c r="EF145" s="38" t="s">
        <v>9</v>
      </c>
      <c r="EG145" s="38">
        <f>IF(EF145="M",0,IF(EF145="I",2,IF(EF145="B",4,IF(EF145="E",5))))</f>
        <v>4</v>
      </c>
      <c r="EH145" s="38" t="s">
        <v>9</v>
      </c>
      <c r="EI145" s="38">
        <f>IF(EH145="M",0,IF(EH145="I",2,IF(EH145="B",4,IF(EH145="E",5))))</f>
        <v>4</v>
      </c>
      <c r="EJ145" s="38" t="s">
        <v>7</v>
      </c>
      <c r="EK145" s="38">
        <f>IF(EJ145="M",0,IF(EJ145="I",2,IF(EJ145="B",4,IF(EJ145="E",5))))</f>
        <v>0</v>
      </c>
      <c r="EL145" s="38" t="s">
        <v>7</v>
      </c>
      <c r="EM145" s="38">
        <f>IF(EL145="M",0,IF(EL145="I",2,IF(EL145="B",4,IF(EL145="E",5))))</f>
        <v>0</v>
      </c>
      <c r="EN145" s="38" t="s">
        <v>7</v>
      </c>
      <c r="EO145" s="38">
        <f>IF(EN145="M",0,IF(EN145="I",2,IF(EN145="B",4,IF(EN145="E",5))))</f>
        <v>0</v>
      </c>
      <c r="EP145" s="38" t="s">
        <v>7</v>
      </c>
      <c r="EQ145" s="38">
        <f>IF(EP145="M",0,IF(EP145="I",2,IF(EP145="B",4,IF(EP145="E",5))))</f>
        <v>0</v>
      </c>
      <c r="ER145" s="98">
        <f>+SUM(F145:EQ145)</f>
        <v>241</v>
      </c>
      <c r="ES145" s="52">
        <f>+ER145/$EV$1</f>
        <v>0.6788732394366197</v>
      </c>
      <c r="ET145" s="38" t="str">
        <f>IF(ES145&gt;60%,"Autonome","Non Autonome")</f>
        <v>Autonome</v>
      </c>
      <c r="EU145" s="148"/>
    </row>
    <row r="146" spans="1:151" ht="15.75" thickBot="1" x14ac:dyDescent="0.3">
      <c r="A146" s="35" t="s">
        <v>5</v>
      </c>
      <c r="B146" s="35" t="s">
        <v>211</v>
      </c>
      <c r="C146" s="35" t="s">
        <v>254</v>
      </c>
      <c r="D146" s="96">
        <v>43315</v>
      </c>
      <c r="E146" s="35" t="s">
        <v>252</v>
      </c>
      <c r="F146" s="38" t="s">
        <v>9</v>
      </c>
      <c r="G146" s="38">
        <f>IF(F146="M",0,IF(F146="I",2,IF(F146="B",4,IF(F146="E",5))))</f>
        <v>4</v>
      </c>
      <c r="H146" s="38" t="s">
        <v>9</v>
      </c>
      <c r="I146" s="38">
        <f>IF(H146="M",0,IF(H146="I",2,IF(H146="B",4,IF(H146="E",5))))</f>
        <v>4</v>
      </c>
      <c r="J146" s="38" t="s">
        <v>9</v>
      </c>
      <c r="K146" s="38">
        <f>IF(J146="M",0,IF(J146="I",2,IF(J146="B",4,IF(J146="E",5))))</f>
        <v>4</v>
      </c>
      <c r="L146" s="38" t="s">
        <v>9</v>
      </c>
      <c r="M146" s="38">
        <f>IF(L146="M",0,IF(L146="I",2,IF(L146="B",4,IF(L146="E",5))))</f>
        <v>4</v>
      </c>
      <c r="N146" s="38" t="s">
        <v>9</v>
      </c>
      <c r="O146" s="38">
        <f>IF(N146="M",0,IF(N146="I",2,IF(N146="B",4,IF(N146="E",5))))</f>
        <v>4</v>
      </c>
      <c r="P146" s="38" t="s">
        <v>9</v>
      </c>
      <c r="Q146" s="38">
        <f>IF(P146="M",0,IF(P146="I",2,IF(P146="B",4,IF(P146="E",5))))</f>
        <v>4</v>
      </c>
      <c r="R146" s="38" t="s">
        <v>9</v>
      </c>
      <c r="S146" s="38">
        <f>IF(R146="M",0,IF(R146="I",2,IF(R146="B",4,IF(R146="E",5))))</f>
        <v>4</v>
      </c>
      <c r="T146" s="38" t="s">
        <v>9</v>
      </c>
      <c r="U146" s="38">
        <f>IF(T146="M",0,IF(T146="I",2,IF(T146="B",4,IF(T146="E",5))))</f>
        <v>4</v>
      </c>
      <c r="V146" s="38" t="s">
        <v>9</v>
      </c>
      <c r="W146" s="38">
        <f>IF(V146="M",0,IF(V146="I",2,IF(V146="B",4,IF(V146="E",5))))</f>
        <v>4</v>
      </c>
      <c r="X146" s="38" t="s">
        <v>8</v>
      </c>
      <c r="Y146" s="38">
        <f>IF(X146="M",0,IF(X146="I",2,IF(X146="B",4,IF(X146="E",5))))</f>
        <v>2</v>
      </c>
      <c r="Z146" s="38" t="s">
        <v>8</v>
      </c>
      <c r="AA146" s="38">
        <f>IF(Z146="M",0,IF(Z146="I",2,IF(Z146="B",4,IF(Z146="E",5))))</f>
        <v>2</v>
      </c>
      <c r="AB146" s="38" t="s">
        <v>7</v>
      </c>
      <c r="AC146" s="38">
        <f>IF(AB146="M",0,IF(AB146="I",2,IF(AB146="B",4,IF(AB146="E",5))))</f>
        <v>0</v>
      </c>
      <c r="AD146" s="38" t="s">
        <v>7</v>
      </c>
      <c r="AE146" s="38">
        <f>IF(AD146="M",0,IF(AD146="I",2,IF(AD146="B",4,IF(AD146="E",5))))</f>
        <v>0</v>
      </c>
      <c r="AF146" s="38" t="s">
        <v>8</v>
      </c>
      <c r="AG146" s="38">
        <f>IF(AF146="M",0,IF(AF146="I",2,IF(AF146="B",4,IF(AF146="E",5))))</f>
        <v>2</v>
      </c>
      <c r="AH146" s="38" t="s">
        <v>8</v>
      </c>
      <c r="AI146" s="38">
        <f>IF(AH146="M",0,IF(AH146="I",2,IF(AH146="B",4,IF(AH146="E",5))))</f>
        <v>2</v>
      </c>
      <c r="AJ146" s="38" t="s">
        <v>8</v>
      </c>
      <c r="AK146" s="38">
        <f>IF(AJ146="M",0,IF(AJ146="I",2,IF(AJ146="B",4,IF(AJ146="E",5))))</f>
        <v>2</v>
      </c>
      <c r="AL146" s="38" t="s">
        <v>8</v>
      </c>
      <c r="AM146" s="38">
        <f>IF(AL146="M",0,IF(AL146="I",2,IF(AL146="B",4,IF(AL146="E",5))))</f>
        <v>2</v>
      </c>
      <c r="AN146" s="38" t="s">
        <v>8</v>
      </c>
      <c r="AO146" s="38">
        <f>IF(AN146="M",0,IF(AN146="I",2,IF(AN146="B",4,IF(AN146="E",5))))</f>
        <v>2</v>
      </c>
      <c r="AP146" s="38" t="s">
        <v>9</v>
      </c>
      <c r="AQ146" s="38">
        <f>IF(AP146="M",0,IF(AP146="I",2,IF(AP146="B",4,IF(AP146="E",5))))</f>
        <v>4</v>
      </c>
      <c r="AR146" s="38" t="s">
        <v>9</v>
      </c>
      <c r="AS146" s="38">
        <f>IF(AR146="M",0,IF(AR146="I",2,IF(AR146="B",4,IF(AR146="E",5))))</f>
        <v>4</v>
      </c>
      <c r="AT146" s="38" t="s">
        <v>9</v>
      </c>
      <c r="AU146" s="38">
        <f>IF(AT146="M",0,IF(AT146="I",2,IF(AT146="B",4,IF(AT146="E",5))))</f>
        <v>4</v>
      </c>
      <c r="AV146" s="38" t="s">
        <v>9</v>
      </c>
      <c r="AW146" s="38">
        <f>IF(AV146="M",0,IF(AV146="I",2,IF(AV146="B",4,IF(AV146="E",5))))</f>
        <v>4</v>
      </c>
      <c r="AX146" s="38" t="s">
        <v>8</v>
      </c>
      <c r="AY146" s="38">
        <f>IF(AX146="M",0,IF(AX146="I",2,IF(AX146="B",4,IF(AX146="E",5))))</f>
        <v>2</v>
      </c>
      <c r="AZ146" s="38" t="s">
        <v>9</v>
      </c>
      <c r="BA146" s="38">
        <f>IF(AZ146="M",0,IF(AZ146="I",2,IF(AZ146="B",4,IF(AZ146="E",5))))</f>
        <v>4</v>
      </c>
      <c r="BB146" s="38" t="s">
        <v>8</v>
      </c>
      <c r="BC146" s="38">
        <f>IF(BB146="M",0,IF(BB146="I",2,IF(BB146="B",4,IF(BB146="E",5))))</f>
        <v>2</v>
      </c>
      <c r="BD146" s="38" t="s">
        <v>9</v>
      </c>
      <c r="BE146" s="38">
        <f>IF(BD146="M",0,IF(BD146="I",2,IF(BD146="B",4,IF(BD146="E",5))))</f>
        <v>4</v>
      </c>
      <c r="BF146" s="38" t="s">
        <v>9</v>
      </c>
      <c r="BG146" s="38">
        <f>IF(BF146="M",0,IF(BF146="I",2,IF(BF146="B",4,IF(BF146="E",5))))</f>
        <v>4</v>
      </c>
      <c r="BH146" s="38" t="s">
        <v>9</v>
      </c>
      <c r="BI146" s="38">
        <f>IF(BH146="M",0,IF(BH146="I",2,IF(BH146="B",4,IF(BH146="E",5))))</f>
        <v>4</v>
      </c>
      <c r="BJ146" s="38" t="s">
        <v>9</v>
      </c>
      <c r="BK146" s="38">
        <f>IF(BJ146="M",0,IF(BJ146="I",2,IF(BJ146="B",4,IF(BJ146="E",5))))</f>
        <v>4</v>
      </c>
      <c r="BL146" s="38" t="s">
        <v>8</v>
      </c>
      <c r="BM146" s="38">
        <f>IF(BL146="M",0,IF(BL146="I",2,IF(BL146="B",4,IF(BL146="E",5))))</f>
        <v>2</v>
      </c>
      <c r="BN146" s="38" t="s">
        <v>8</v>
      </c>
      <c r="BO146" s="38">
        <f>IF(BN146="M",0,IF(BN146="I",2,IF(BN146="B",4,IF(BN146="E",5))))</f>
        <v>2</v>
      </c>
      <c r="BP146" s="38" t="s">
        <v>8</v>
      </c>
      <c r="BQ146" s="38">
        <f>IF(BP146="M",0,IF(BP146="I",2,IF(BP146="B",4,IF(BP146="E",5))))</f>
        <v>2</v>
      </c>
      <c r="BR146" s="38" t="s">
        <v>9</v>
      </c>
      <c r="BS146" s="38">
        <f>IF(BR146="M",0,IF(BR146="I",2,IF(BR146="B",4,IF(BR146="E",5))))</f>
        <v>4</v>
      </c>
      <c r="BT146" s="38" t="s">
        <v>8</v>
      </c>
      <c r="BU146" s="38">
        <f>IF(BT146="M",0,IF(BT146="I",2,IF(BT146="B",4,IF(BT146="E",5))))</f>
        <v>2</v>
      </c>
      <c r="BV146" s="38" t="s">
        <v>9</v>
      </c>
      <c r="BW146" s="38">
        <f>IF(BV146="M",0,IF(BV146="I",2,IF(BV146="B",4,IF(BV146="E",5))))</f>
        <v>4</v>
      </c>
      <c r="BX146" s="38" t="s">
        <v>9</v>
      </c>
      <c r="BY146" s="38">
        <f>IF(BX146="M",0,IF(BX146="I",2,IF(BX146="B",4,IF(BX146="E",5))))</f>
        <v>4</v>
      </c>
      <c r="BZ146" s="38" t="s">
        <v>9</v>
      </c>
      <c r="CA146" s="38">
        <f>IF(BZ146="M",0,IF(BZ146="I",2,IF(BZ146="B",4,IF(BZ146="E",5))))</f>
        <v>4</v>
      </c>
      <c r="CB146" s="38" t="s">
        <v>9</v>
      </c>
      <c r="CC146" s="38">
        <f>IF(CB146="M",0,IF(CB146="I",2,IF(CB146="B",4,IF(CB146="E",5))))</f>
        <v>4</v>
      </c>
      <c r="CD146" s="38" t="s">
        <v>9</v>
      </c>
      <c r="CE146" s="38">
        <f>IF(CD146="M",0,IF(CD146="I",2,IF(CD146="B",4,IF(CD146="E",5))))</f>
        <v>4</v>
      </c>
      <c r="CF146" s="38" t="s">
        <v>9</v>
      </c>
      <c r="CG146" s="38">
        <f>IF(CF146="M",0,IF(CF146="I",2,IF(CF146="B",4,IF(CF146="E",5))))</f>
        <v>4</v>
      </c>
      <c r="CH146" s="38" t="s">
        <v>9</v>
      </c>
      <c r="CI146" s="38">
        <f>IF(CH146="M",0,IF(CH146="I",2,IF(CH146="B",4,IF(CH146="E",5))))</f>
        <v>4</v>
      </c>
      <c r="CJ146" s="38" t="s">
        <v>9</v>
      </c>
      <c r="CK146" s="38">
        <f>IF(CJ146="M",0,IF(CJ146="I",2,IF(CJ146="B",4,IF(CJ146="E",5))))</f>
        <v>4</v>
      </c>
      <c r="CL146" s="38" t="s">
        <v>9</v>
      </c>
      <c r="CM146" s="38">
        <f>IF(CL146="M",0,IF(CL146="I",2,IF(CL146="B",4,IF(CL146="E",5))))</f>
        <v>4</v>
      </c>
      <c r="CN146" s="38" t="s">
        <v>9</v>
      </c>
      <c r="CO146" s="38">
        <f>IF(CN146="M",0,IF(CN146="I",2,IF(CN146="B",4,IF(CN146="E",5))))</f>
        <v>4</v>
      </c>
      <c r="CP146" s="38" t="s">
        <v>9</v>
      </c>
      <c r="CQ146" s="38">
        <f>IF(CP146="M",0,IF(CP146="I",2,IF(CP146="B",4,IF(CP146="E",5))))</f>
        <v>4</v>
      </c>
      <c r="CR146" s="38" t="s">
        <v>9</v>
      </c>
      <c r="CS146" s="38">
        <f>IF(CR146="M",0,IF(CR146="I",2,IF(CR146="B",4,IF(CR146="E",5))))</f>
        <v>4</v>
      </c>
      <c r="CT146" s="38" t="s">
        <v>9</v>
      </c>
      <c r="CU146" s="38">
        <f>IF(CT146="M",0,IF(CT146="I",2,IF(CT146="B",4,IF(CT146="E",5))))</f>
        <v>4</v>
      </c>
      <c r="CV146" s="38" t="s">
        <v>8</v>
      </c>
      <c r="CW146" s="38">
        <f>IF(CV146="M",0,IF(CV146="I",2,IF(CV146="B",4,IF(CV146="E",5))))</f>
        <v>2</v>
      </c>
      <c r="CX146" s="38" t="s">
        <v>8</v>
      </c>
      <c r="CY146" s="38">
        <f>IF(CX146="M",0,IF(CX146="I",2,IF(CX146="B",4,IF(CX146="E",5))))</f>
        <v>2</v>
      </c>
      <c r="CZ146" s="38" t="s">
        <v>9</v>
      </c>
      <c r="DA146" s="38">
        <f>IF(CZ146="M",0,IF(CZ146="I",2,IF(CZ146="B",4,IF(CZ146="E",5))))</f>
        <v>4</v>
      </c>
      <c r="DB146" s="38" t="s">
        <v>9</v>
      </c>
      <c r="DC146" s="38">
        <f>IF(DB146="M",0,IF(DB146="I",2,IF(DB146="B",4,IF(DB146="E",5))))</f>
        <v>4</v>
      </c>
      <c r="DD146" s="38" t="s">
        <v>9</v>
      </c>
      <c r="DE146" s="38">
        <f>IF(DD146="M",0,IF(DD146="I",2,IF(DD146="B",4,IF(DD146="E",5))))</f>
        <v>4</v>
      </c>
      <c r="DF146" s="38" t="s">
        <v>8</v>
      </c>
      <c r="DG146" s="38">
        <f>IF(DF146="M",0,IF(DF146="I",2,IF(DF146="B",4,IF(DF146="E",5))))</f>
        <v>2</v>
      </c>
      <c r="DH146" s="38" t="s">
        <v>9</v>
      </c>
      <c r="DI146" s="38">
        <f>IF(DH146="M",0,IF(DH146="I",2,IF(DH146="B",4,IF(DH146="E",5))))</f>
        <v>4</v>
      </c>
      <c r="DJ146" s="38" t="s">
        <v>8</v>
      </c>
      <c r="DK146" s="38">
        <f>IF(DJ146="M",0,IF(DJ146="I",2,IF(DJ146="B",4,IF(DJ146="E",5))))</f>
        <v>2</v>
      </c>
      <c r="DL146" s="38" t="s">
        <v>8</v>
      </c>
      <c r="DM146" s="38">
        <f>IF(DL146="M",0,IF(DL146="I",2,IF(DL146="B",4,IF(DL146="E",5))))</f>
        <v>2</v>
      </c>
      <c r="DN146" s="38" t="s">
        <v>8</v>
      </c>
      <c r="DO146" s="38">
        <f>IF(DN146="M",0,IF(DN146="I",2,IF(DN146="B",4,IF(DN146="E",5))))</f>
        <v>2</v>
      </c>
      <c r="DP146" s="38" t="s">
        <v>8</v>
      </c>
      <c r="DQ146" s="38">
        <f>IF(DP146="M",0,IF(DP146="I",2,IF(DP146="B",4,IF(DP146="E",5))))</f>
        <v>2</v>
      </c>
      <c r="DR146" s="38" t="s">
        <v>9</v>
      </c>
      <c r="DS146" s="38">
        <f>IF(DR146="M",0,IF(DR146="I",2,IF(DR146="B",4,IF(DR146="E",5))))</f>
        <v>4</v>
      </c>
      <c r="DT146" s="38" t="s">
        <v>8</v>
      </c>
      <c r="DU146" s="38">
        <f>IF(DT146="M",0,IF(DT146="I",2,IF(DT146="B",4,IF(DT146="E",5))))</f>
        <v>2</v>
      </c>
      <c r="DV146" s="38" t="s">
        <v>8</v>
      </c>
      <c r="DW146" s="38">
        <f>IF(DV146="M",0,IF(DV146="I",2,IF(DV146="B",4,IF(DV146="E",5))))</f>
        <v>2</v>
      </c>
      <c r="DX146" s="38" t="s">
        <v>8</v>
      </c>
      <c r="DY146" s="38">
        <f>IF(DX146="M",0,IF(DX146="I",2,IF(DX146="B",4,IF(DX146="E",5))))</f>
        <v>2</v>
      </c>
      <c r="DZ146" s="38" t="s">
        <v>8</v>
      </c>
      <c r="EA146" s="38">
        <f>IF(DZ146="M",0,IF(DZ146="I",2,IF(DZ146="B",4,IF(DZ146="E",5))))</f>
        <v>2</v>
      </c>
      <c r="EB146" s="38" t="s">
        <v>8</v>
      </c>
      <c r="EC146" s="38">
        <f>IF(EB146="M",0,IF(EB146="I",2,IF(EB146="B",4,IF(EB146="E",5))))</f>
        <v>2</v>
      </c>
      <c r="ED146" s="38" t="s">
        <v>9</v>
      </c>
      <c r="EE146" s="38">
        <f>IF(ED146="M",0,IF(ED146="I",2,IF(ED146="B",4,IF(ED146="E",5))))</f>
        <v>4</v>
      </c>
      <c r="EF146" s="38" t="s">
        <v>8</v>
      </c>
      <c r="EG146" s="38">
        <f>IF(EF146="M",0,IF(EF146="I",2,IF(EF146="B",4,IF(EF146="E",5))))</f>
        <v>2</v>
      </c>
      <c r="EH146" s="38" t="s">
        <v>8</v>
      </c>
      <c r="EI146" s="38">
        <f>IF(EH146="M",0,IF(EH146="I",2,IF(EH146="B",4,IF(EH146="E",5))))</f>
        <v>2</v>
      </c>
      <c r="EJ146" s="38" t="s">
        <v>8</v>
      </c>
      <c r="EK146" s="38">
        <f>IF(EJ146="M",0,IF(EJ146="I",2,IF(EJ146="B",4,IF(EJ146="E",5))))</f>
        <v>2</v>
      </c>
      <c r="EL146" s="38" t="s">
        <v>8</v>
      </c>
      <c r="EM146" s="38">
        <f>IF(EL146="M",0,IF(EL146="I",2,IF(EL146="B",4,IF(EL146="E",5))))</f>
        <v>2</v>
      </c>
      <c r="EN146" s="38" t="s">
        <v>8</v>
      </c>
      <c r="EO146" s="38">
        <f>IF(EN146="M",0,IF(EN146="I",2,IF(EN146="B",4,IF(EN146="E",5))))</f>
        <v>2</v>
      </c>
      <c r="EP146" s="38" t="s">
        <v>8</v>
      </c>
      <c r="EQ146" s="38">
        <f>IF(EP146="M",0,IF(EP146="I",2,IF(EP146="B",4,IF(EP146="E",5))))</f>
        <v>2</v>
      </c>
      <c r="ER146" s="98">
        <f>+SUM(F146:EQ146)</f>
        <v>214</v>
      </c>
      <c r="ES146" s="52">
        <f>+ER146/$EV$1</f>
        <v>0.60281690140845068</v>
      </c>
      <c r="ET146" s="38" t="str">
        <f>IF(ES146&gt;60%,"Autonome","Non Autonome")</f>
        <v>Autonome</v>
      </c>
    </row>
    <row r="147" spans="1:151" ht="15.75" thickBot="1" x14ac:dyDescent="0.3">
      <c r="A147" s="35" t="s">
        <v>5</v>
      </c>
      <c r="B147" s="35" t="s">
        <v>51</v>
      </c>
      <c r="C147" s="35" t="s">
        <v>11</v>
      </c>
      <c r="D147" s="96">
        <v>43315</v>
      </c>
      <c r="E147" s="35" t="s">
        <v>12</v>
      </c>
      <c r="F147" s="38" t="s">
        <v>9</v>
      </c>
      <c r="G147" s="38">
        <f>IF(F147="M",0,IF(F147="I",2,IF(F147="B",4,IF(F147="E",5))))</f>
        <v>4</v>
      </c>
      <c r="H147" s="38" t="s">
        <v>8</v>
      </c>
      <c r="I147" s="38">
        <f>IF(H147="M",0,IF(H147="I",2,IF(H147="B",4,IF(H147="E",5))))</f>
        <v>2</v>
      </c>
      <c r="J147" s="38" t="s">
        <v>9</v>
      </c>
      <c r="K147" s="38">
        <f>IF(J147="M",0,IF(J147="I",2,IF(J147="B",4,IF(J147="E",5))))</f>
        <v>4</v>
      </c>
      <c r="L147" s="38" t="s">
        <v>8</v>
      </c>
      <c r="M147" s="38">
        <f>IF(L147="M",0,IF(L147="I",2,IF(L147="B",4,IF(L147="E",5))))</f>
        <v>2</v>
      </c>
      <c r="N147" s="38" t="s">
        <v>9</v>
      </c>
      <c r="O147" s="38">
        <f>IF(N147="M",0,IF(N147="I",2,IF(N147="B",4,IF(N147="E",5))))</f>
        <v>4</v>
      </c>
      <c r="P147" s="38" t="s">
        <v>7</v>
      </c>
      <c r="Q147" s="38">
        <f>IF(P147="M",0,IF(P147="I",2,IF(P147="B",4,IF(P147="E",5))))</f>
        <v>0</v>
      </c>
      <c r="R147" s="38" t="s">
        <v>7</v>
      </c>
      <c r="S147" s="38">
        <f>IF(R147="M",0,IF(R147="I",2,IF(R147="B",4,IF(R147="E",5))))</f>
        <v>0</v>
      </c>
      <c r="T147" s="38" t="s">
        <v>7</v>
      </c>
      <c r="U147" s="38">
        <f>IF(T147="M",0,IF(T147="I",2,IF(T147="B",4,IF(T147="E",5))))</f>
        <v>0</v>
      </c>
      <c r="V147" s="38" t="s">
        <v>8</v>
      </c>
      <c r="W147" s="38">
        <f>IF(V147="M",0,IF(V147="I",2,IF(V147="B",4,IF(V147="E",5))))</f>
        <v>2</v>
      </c>
      <c r="X147" s="38" t="s">
        <v>8</v>
      </c>
      <c r="Y147" s="38">
        <f>IF(X147="M",0,IF(X147="I",2,IF(X147="B",4,IF(X147="E",5))))</f>
        <v>2</v>
      </c>
      <c r="Z147" s="38" t="s">
        <v>8</v>
      </c>
      <c r="AA147" s="38">
        <f>IF(Z147="M",0,IF(Z147="I",2,IF(Z147="B",4,IF(Z147="E",5))))</f>
        <v>2</v>
      </c>
      <c r="AB147" s="38" t="s">
        <v>7</v>
      </c>
      <c r="AC147" s="38">
        <f>IF(AB147="M",0,IF(AB147="I",2,IF(AB147="B",4,IF(AB147="E",5))))</f>
        <v>0</v>
      </c>
      <c r="AD147" s="38" t="s">
        <v>7</v>
      </c>
      <c r="AE147" s="38">
        <f>IF(AD147="M",0,IF(AD147="I",2,IF(AD147="B",4,IF(AD147="E",5))))</f>
        <v>0</v>
      </c>
      <c r="AF147" s="38" t="s">
        <v>8</v>
      </c>
      <c r="AG147" s="38">
        <f>IF(AF147="M",0,IF(AF147="I",2,IF(AF147="B",4,IF(AF147="E",5))))</f>
        <v>2</v>
      </c>
      <c r="AH147" s="38" t="s">
        <v>9</v>
      </c>
      <c r="AI147" s="38">
        <f>IF(AH147="M",0,IF(AH147="I",2,IF(AH147="B",4,IF(AH147="E",5))))</f>
        <v>4</v>
      </c>
      <c r="AJ147" s="38" t="s">
        <v>8</v>
      </c>
      <c r="AK147" s="38">
        <f>IF(AJ147="M",0,IF(AJ147="I",2,IF(AJ147="B",4,IF(AJ147="E",5))))</f>
        <v>2</v>
      </c>
      <c r="AL147" s="38" t="s">
        <v>8</v>
      </c>
      <c r="AM147" s="38">
        <f>IF(AL147="M",0,IF(AL147="I",2,IF(AL147="B",4,IF(AL147="E",5))))</f>
        <v>2</v>
      </c>
      <c r="AN147" s="38" t="s">
        <v>8</v>
      </c>
      <c r="AO147" s="38">
        <f>IF(AN147="M",0,IF(AN147="I",2,IF(AN147="B",4,IF(AN147="E",5))))</f>
        <v>2</v>
      </c>
      <c r="AP147" s="38" t="s">
        <v>9</v>
      </c>
      <c r="AQ147" s="38">
        <f>IF(AP147="M",0,IF(AP147="I",2,IF(AP147="B",4,IF(AP147="E",5))))</f>
        <v>4</v>
      </c>
      <c r="AR147" s="38" t="s">
        <v>9</v>
      </c>
      <c r="AS147" s="38">
        <f>IF(AR147="M",0,IF(AR147="I",2,IF(AR147="B",4,IF(AR147="E",5))))</f>
        <v>4</v>
      </c>
      <c r="AT147" s="38" t="s">
        <v>9</v>
      </c>
      <c r="AU147" s="38">
        <f>IF(AT147="M",0,IF(AT147="I",2,IF(AT147="B",4,IF(AT147="E",5))))</f>
        <v>4</v>
      </c>
      <c r="AV147" s="38" t="s">
        <v>9</v>
      </c>
      <c r="AW147" s="38">
        <f>IF(AV147="M",0,IF(AV147="I",2,IF(AV147="B",4,IF(AV147="E",5))))</f>
        <v>4</v>
      </c>
      <c r="AX147" s="38" t="s">
        <v>8</v>
      </c>
      <c r="AY147" s="38">
        <f>IF(AX147="M",0,IF(AX147="I",2,IF(AX147="B",4,IF(AX147="E",5))))</f>
        <v>2</v>
      </c>
      <c r="AZ147" s="38" t="s">
        <v>8</v>
      </c>
      <c r="BA147" s="38">
        <f>IF(AZ147="M",0,IF(AZ147="I",2,IF(AZ147="B",4,IF(AZ147="E",5))))</f>
        <v>2</v>
      </c>
      <c r="BB147" s="38" t="s">
        <v>8</v>
      </c>
      <c r="BC147" s="38">
        <f>IF(BB147="M",0,IF(BB147="I",2,IF(BB147="B",4,IF(BB147="E",5))))</f>
        <v>2</v>
      </c>
      <c r="BD147" s="38" t="s">
        <v>9</v>
      </c>
      <c r="BE147" s="38">
        <f>IF(BD147="M",0,IF(BD147="I",2,IF(BD147="B",4,IF(BD147="E",5))))</f>
        <v>4</v>
      </c>
      <c r="BF147" s="38" t="s">
        <v>9</v>
      </c>
      <c r="BG147" s="38">
        <f>IF(BF147="M",0,IF(BF147="I",2,IF(BF147="B",4,IF(BF147="E",5))))</f>
        <v>4</v>
      </c>
      <c r="BH147" s="38" t="s">
        <v>8</v>
      </c>
      <c r="BI147" s="38">
        <f>IF(BH147="M",0,IF(BH147="I",2,IF(BH147="B",4,IF(BH147="E",5))))</f>
        <v>2</v>
      </c>
      <c r="BJ147" s="38" t="s">
        <v>8</v>
      </c>
      <c r="BK147" s="38">
        <f>IF(BJ147="M",0,IF(BJ147="I",2,IF(BJ147="B",4,IF(BJ147="E",5))))</f>
        <v>2</v>
      </c>
      <c r="BL147" s="38" t="s">
        <v>9</v>
      </c>
      <c r="BM147" s="38">
        <f>IF(BL147="M",0,IF(BL147="I",2,IF(BL147="B",4,IF(BL147="E",5))))</f>
        <v>4</v>
      </c>
      <c r="BN147" s="38" t="s">
        <v>8</v>
      </c>
      <c r="BO147" s="38">
        <f>IF(BN147="M",0,IF(BN147="I",2,IF(BN147="B",4,IF(BN147="E",5))))</f>
        <v>2</v>
      </c>
      <c r="BP147" s="38" t="s">
        <v>8</v>
      </c>
      <c r="BQ147" s="38">
        <f>IF(BP147="M",0,IF(BP147="I",2,IF(BP147="B",4,IF(BP147="E",5))))</f>
        <v>2</v>
      </c>
      <c r="BR147" s="38" t="s">
        <v>8</v>
      </c>
      <c r="BS147" s="38">
        <f>IF(BR147="M",0,IF(BR147="I",2,IF(BR147="B",4,IF(BR147="E",5))))</f>
        <v>2</v>
      </c>
      <c r="BT147" s="38" t="s">
        <v>8</v>
      </c>
      <c r="BU147" s="38">
        <f>IF(BT147="M",0,IF(BT147="I",2,IF(BT147="B",4,IF(BT147="E",5))))</f>
        <v>2</v>
      </c>
      <c r="BV147" s="38" t="s">
        <v>8</v>
      </c>
      <c r="BW147" s="38">
        <f>IF(BV147="M",0,IF(BV147="I",2,IF(BV147="B",4,IF(BV147="E",5))))</f>
        <v>2</v>
      </c>
      <c r="BX147" s="38" t="s">
        <v>7</v>
      </c>
      <c r="BY147" s="38">
        <f>IF(BX147="M",0,IF(BX147="I",2,IF(BX147="B",4,IF(BX147="E",5))))</f>
        <v>0</v>
      </c>
      <c r="BZ147" s="38" t="s">
        <v>7</v>
      </c>
      <c r="CA147" s="38">
        <f>IF(BZ147="M",0,IF(BZ147="I",2,IF(BZ147="B",4,IF(BZ147="E",5))))</f>
        <v>0</v>
      </c>
      <c r="CB147" s="38" t="s">
        <v>8</v>
      </c>
      <c r="CC147" s="38">
        <f>IF(CB147="M",0,IF(CB147="I",2,IF(CB147="B",4,IF(CB147="E",5))))</f>
        <v>2</v>
      </c>
      <c r="CD147" s="38" t="s">
        <v>8</v>
      </c>
      <c r="CE147" s="38">
        <f>IF(CD147="M",0,IF(CD147="I",2,IF(CD147="B",4,IF(CD147="E",5))))</f>
        <v>2</v>
      </c>
      <c r="CF147" s="38" t="s">
        <v>8</v>
      </c>
      <c r="CG147" s="38">
        <f>IF(CF147="M",0,IF(CF147="I",2,IF(CF147="B",4,IF(CF147="E",5))))</f>
        <v>2</v>
      </c>
      <c r="CH147" s="38" t="s">
        <v>8</v>
      </c>
      <c r="CI147" s="38">
        <f>IF(CH147="M",0,IF(CH147="I",2,IF(CH147="B",4,IF(CH147="E",5))))</f>
        <v>2</v>
      </c>
      <c r="CJ147" s="38" t="s">
        <v>9</v>
      </c>
      <c r="CK147" s="38">
        <f>IF(CJ147="M",0,IF(CJ147="I",2,IF(CJ147="B",4,IF(CJ147="E",5))))</f>
        <v>4</v>
      </c>
      <c r="CL147" s="38" t="s">
        <v>8</v>
      </c>
      <c r="CM147" s="38">
        <f>IF(CL147="M",0,IF(CL147="I",2,IF(CL147="B",4,IF(CL147="E",5))))</f>
        <v>2</v>
      </c>
      <c r="CN147" s="38" t="s">
        <v>7</v>
      </c>
      <c r="CO147" s="38">
        <f>IF(CN147="M",0,IF(CN147="I",2,IF(CN147="B",4,IF(CN147="E",5))))</f>
        <v>0</v>
      </c>
      <c r="CP147" s="38" t="s">
        <v>7</v>
      </c>
      <c r="CQ147" s="38">
        <f>IF(CP147="M",0,IF(CP147="I",2,IF(CP147="B",4,IF(CP147="E",5))))</f>
        <v>0</v>
      </c>
      <c r="CR147" s="38" t="s">
        <v>7</v>
      </c>
      <c r="CS147" s="38">
        <f>IF(CR147="M",0,IF(CR147="I",2,IF(CR147="B",4,IF(CR147="E",5))))</f>
        <v>0</v>
      </c>
      <c r="CT147" s="38" t="s">
        <v>7</v>
      </c>
      <c r="CU147" s="38">
        <f>IF(CT147="M",0,IF(CT147="I",2,IF(CT147="B",4,IF(CT147="E",5))))</f>
        <v>0</v>
      </c>
      <c r="CV147" s="38" t="s">
        <v>7</v>
      </c>
      <c r="CW147" s="38">
        <f>IF(CV147="M",0,IF(CV147="I",2,IF(CV147="B",4,IF(CV147="E",5))))</f>
        <v>0</v>
      </c>
      <c r="CX147" s="38" t="s">
        <v>7</v>
      </c>
      <c r="CY147" s="38">
        <f>IF(CX147="M",0,IF(CX147="I",2,IF(CX147="B",4,IF(CX147="E",5))))</f>
        <v>0</v>
      </c>
      <c r="CZ147" s="38" t="s">
        <v>8</v>
      </c>
      <c r="DA147" s="38">
        <f>IF(CZ147="M",0,IF(CZ147="I",2,IF(CZ147="B",4,IF(CZ147="E",5))))</f>
        <v>2</v>
      </c>
      <c r="DB147" s="38" t="s">
        <v>9</v>
      </c>
      <c r="DC147" s="38">
        <f>IF(DB147="M",0,IF(DB147="I",2,IF(DB147="B",4,IF(DB147="E",5))))</f>
        <v>4</v>
      </c>
      <c r="DD147" s="38" t="s">
        <v>9</v>
      </c>
      <c r="DE147" s="38">
        <f>IF(DD147="M",0,IF(DD147="I",2,IF(DD147="B",4,IF(DD147="E",5))))</f>
        <v>4</v>
      </c>
      <c r="DF147" s="38" t="s">
        <v>8</v>
      </c>
      <c r="DG147" s="38">
        <f>IF(DF147="M",0,IF(DF147="I",2,IF(DF147="B",4,IF(DF147="E",5))))</f>
        <v>2</v>
      </c>
      <c r="DH147" s="38" t="s">
        <v>8</v>
      </c>
      <c r="DI147" s="38">
        <f>IF(DH147="M",0,IF(DH147="I",2,IF(DH147="B",4,IF(DH147="E",5))))</f>
        <v>2</v>
      </c>
      <c r="DJ147" s="38" t="s">
        <v>8</v>
      </c>
      <c r="DK147" s="38">
        <f>IF(DJ147="M",0,IF(DJ147="I",2,IF(DJ147="B",4,IF(DJ147="E",5))))</f>
        <v>2</v>
      </c>
      <c r="DL147" s="38" t="s">
        <v>8</v>
      </c>
      <c r="DM147" s="38">
        <f>IF(DL147="M",0,IF(DL147="I",2,IF(DL147="B",4,IF(DL147="E",5))))</f>
        <v>2</v>
      </c>
      <c r="DN147" s="38" t="s">
        <v>7</v>
      </c>
      <c r="DO147" s="38">
        <f>IF(DN147="M",0,IF(DN147="I",2,IF(DN147="B",4,IF(DN147="E",5))))</f>
        <v>0</v>
      </c>
      <c r="DP147" s="38" t="s">
        <v>8</v>
      </c>
      <c r="DQ147" s="38">
        <f>IF(DP147="M",0,IF(DP147="I",2,IF(DP147="B",4,IF(DP147="E",5))))</f>
        <v>2</v>
      </c>
      <c r="DR147" s="38" t="s">
        <v>9</v>
      </c>
      <c r="DS147" s="38">
        <f>IF(DR147="M",0,IF(DR147="I",2,IF(DR147="B",4,IF(DR147="E",5))))</f>
        <v>4</v>
      </c>
      <c r="DT147" s="38" t="s">
        <v>9</v>
      </c>
      <c r="DU147" s="38">
        <f>IF(DT147="M",0,IF(DT147="I",2,IF(DT147="B",4,IF(DT147="E",5))))</f>
        <v>4</v>
      </c>
      <c r="DV147" s="38" t="s">
        <v>8</v>
      </c>
      <c r="DW147" s="38">
        <f>IF(DV147="M",0,IF(DV147="I",2,IF(DV147="B",4,IF(DV147="E",5))))</f>
        <v>2</v>
      </c>
      <c r="DX147" s="38" t="s">
        <v>7</v>
      </c>
      <c r="DY147" s="38">
        <f>IF(DX147="M",0,IF(DX147="I",2,IF(DX147="B",4,IF(DX147="E",5))))</f>
        <v>0</v>
      </c>
      <c r="DZ147" s="38" t="s">
        <v>8</v>
      </c>
      <c r="EA147" s="38">
        <f>IF(DZ147="M",0,IF(DZ147="I",2,IF(DZ147="B",4,IF(DZ147="E",5))))</f>
        <v>2</v>
      </c>
      <c r="EB147" s="38" t="s">
        <v>8</v>
      </c>
      <c r="EC147" s="38">
        <f>IF(EB147="M",0,IF(EB147="I",2,IF(EB147="B",4,IF(EB147="E",5))))</f>
        <v>2</v>
      </c>
      <c r="ED147" s="38" t="s">
        <v>8</v>
      </c>
      <c r="EE147" s="38">
        <f>IF(ED147="M",0,IF(ED147="I",2,IF(ED147="B",4,IF(ED147="E",5))))</f>
        <v>2</v>
      </c>
      <c r="EF147" s="38" t="s">
        <v>9</v>
      </c>
      <c r="EG147" s="38">
        <f>IF(EF147="M",0,IF(EF147="I",2,IF(EF147="B",4,IF(EF147="E",5))))</f>
        <v>4</v>
      </c>
      <c r="EH147" s="38" t="s">
        <v>7</v>
      </c>
      <c r="EI147" s="38">
        <f>IF(EH147="M",0,IF(EH147="I",2,IF(EH147="B",4,IF(EH147="E",5))))</f>
        <v>0</v>
      </c>
      <c r="EJ147" s="38" t="s">
        <v>7</v>
      </c>
      <c r="EK147" s="38">
        <f>IF(EJ147="M",0,IF(EJ147="I",2,IF(EJ147="B",4,IF(EJ147="E",5))))</f>
        <v>0</v>
      </c>
      <c r="EL147" s="38" t="s">
        <v>7</v>
      </c>
      <c r="EM147" s="38">
        <f>IF(EL147="M",0,IF(EL147="I",2,IF(EL147="B",4,IF(EL147="E",5))))</f>
        <v>0</v>
      </c>
      <c r="EN147" s="38" t="s">
        <v>7</v>
      </c>
      <c r="EO147" s="38">
        <f>IF(EN147="M",0,IF(EN147="I",2,IF(EN147="B",4,IF(EN147="E",5))))</f>
        <v>0</v>
      </c>
      <c r="EP147" s="38" t="s">
        <v>7</v>
      </c>
      <c r="EQ147" s="38">
        <f>IF(EP147="M",0,IF(EP147="I",2,IF(EP147="B",4,IF(EP147="E",5))))</f>
        <v>0</v>
      </c>
      <c r="ER147" s="98">
        <f>+SUM(F147:EQ147)</f>
        <v>136</v>
      </c>
      <c r="ES147" s="52">
        <f>+ER147/$EV$1</f>
        <v>0.38309859154929576</v>
      </c>
      <c r="ET147" s="38" t="str">
        <f>IF(ES147&gt;60%,"Autonome","Non Autonome")</f>
        <v>Non Autonome</v>
      </c>
    </row>
    <row r="148" spans="1:151" ht="15.75" thickBot="1" x14ac:dyDescent="0.3">
      <c r="A148" s="35" t="s">
        <v>5</v>
      </c>
      <c r="B148" s="35" t="s">
        <v>54</v>
      </c>
      <c r="C148" s="35" t="s">
        <v>11</v>
      </c>
      <c r="D148" s="96">
        <v>43315</v>
      </c>
      <c r="E148" s="35" t="s">
        <v>252</v>
      </c>
      <c r="F148" s="38" t="s">
        <v>9</v>
      </c>
      <c r="G148" s="38">
        <f>IF(F148="M",0,IF(F148="I",2,IF(F148="B",4,IF(F148="E",5))))</f>
        <v>4</v>
      </c>
      <c r="H148" s="38" t="s">
        <v>9</v>
      </c>
      <c r="I148" s="38">
        <f>IF(H148="M",0,IF(H148="I",2,IF(H148="B",4,IF(H148="E",5))))</f>
        <v>4</v>
      </c>
      <c r="J148" s="38" t="s">
        <v>9</v>
      </c>
      <c r="K148" s="38">
        <f>IF(J148="M",0,IF(J148="I",2,IF(J148="B",4,IF(J148="E",5))))</f>
        <v>4</v>
      </c>
      <c r="L148" s="38" t="s">
        <v>9</v>
      </c>
      <c r="M148" s="38">
        <f>IF(L148="M",0,IF(L148="I",2,IF(L148="B",4,IF(L148="E",5))))</f>
        <v>4</v>
      </c>
      <c r="N148" s="38" t="s">
        <v>9</v>
      </c>
      <c r="O148" s="38">
        <f>IF(N148="M",0,IF(N148="I",2,IF(N148="B",4,IF(N148="E",5))))</f>
        <v>4</v>
      </c>
      <c r="P148" s="38" t="s">
        <v>9</v>
      </c>
      <c r="Q148" s="38">
        <f>IF(P148="M",0,IF(P148="I",2,IF(P148="B",4,IF(P148="E",5))))</f>
        <v>4</v>
      </c>
      <c r="R148" s="38" t="s">
        <v>9</v>
      </c>
      <c r="S148" s="38">
        <f>IF(R148="M",0,IF(R148="I",2,IF(R148="B",4,IF(R148="E",5))))</f>
        <v>4</v>
      </c>
      <c r="T148" s="38" t="s">
        <v>9</v>
      </c>
      <c r="U148" s="38">
        <f>IF(T148="M",0,IF(T148="I",2,IF(T148="B",4,IF(T148="E",5))))</f>
        <v>4</v>
      </c>
      <c r="V148" s="38" t="s">
        <v>8</v>
      </c>
      <c r="W148" s="38">
        <f>IF(V148="M",0,IF(V148="I",2,IF(V148="B",4,IF(V148="E",5))))</f>
        <v>2</v>
      </c>
      <c r="X148" s="38" t="s">
        <v>8</v>
      </c>
      <c r="Y148" s="38">
        <f>IF(X148="M",0,IF(X148="I",2,IF(X148="B",4,IF(X148="E",5))))</f>
        <v>2</v>
      </c>
      <c r="Z148" s="38" t="s">
        <v>8</v>
      </c>
      <c r="AA148" s="38">
        <f>IF(Z148="M",0,IF(Z148="I",2,IF(Z148="B",4,IF(Z148="E",5))))</f>
        <v>2</v>
      </c>
      <c r="AB148" s="38" t="s">
        <v>7</v>
      </c>
      <c r="AC148" s="38">
        <f>IF(AB148="M",0,IF(AB148="I",2,IF(AB148="B",4,IF(AB148="E",5))))</f>
        <v>0</v>
      </c>
      <c r="AD148" s="38" t="s">
        <v>7</v>
      </c>
      <c r="AE148" s="38">
        <f>IF(AD148="M",0,IF(AD148="I",2,IF(AD148="B",4,IF(AD148="E",5))))</f>
        <v>0</v>
      </c>
      <c r="AF148" s="38" t="s">
        <v>8</v>
      </c>
      <c r="AG148" s="38">
        <f>IF(AF148="M",0,IF(AF148="I",2,IF(AF148="B",4,IF(AF148="E",5))))</f>
        <v>2</v>
      </c>
      <c r="AH148" s="38" t="s">
        <v>9</v>
      </c>
      <c r="AI148" s="38">
        <f>IF(AH148="M",0,IF(AH148="I",2,IF(AH148="B",4,IF(AH148="E",5))))</f>
        <v>4</v>
      </c>
      <c r="AJ148" s="38" t="s">
        <v>9</v>
      </c>
      <c r="AK148" s="38">
        <f>IF(AJ148="M",0,IF(AJ148="I",2,IF(AJ148="B",4,IF(AJ148="E",5))))</f>
        <v>4</v>
      </c>
      <c r="AL148" s="38" t="s">
        <v>7</v>
      </c>
      <c r="AM148" s="38">
        <f>IF(AL148="M",0,IF(AL148="I",2,IF(AL148="B",4,IF(AL148="E",5))))</f>
        <v>0</v>
      </c>
      <c r="AN148" s="38" t="s">
        <v>8</v>
      </c>
      <c r="AO148" s="38">
        <f>IF(AN148="M",0,IF(AN148="I",2,IF(AN148="B",4,IF(AN148="E",5))))</f>
        <v>2</v>
      </c>
      <c r="AP148" s="38" t="s">
        <v>9</v>
      </c>
      <c r="AQ148" s="38">
        <f>IF(AP148="M",0,IF(AP148="I",2,IF(AP148="B",4,IF(AP148="E",5))))</f>
        <v>4</v>
      </c>
      <c r="AR148" s="38" t="s">
        <v>9</v>
      </c>
      <c r="AS148" s="38">
        <f>IF(AR148="M",0,IF(AR148="I",2,IF(AR148="B",4,IF(AR148="E",5))))</f>
        <v>4</v>
      </c>
      <c r="AT148" s="38" t="s">
        <v>9</v>
      </c>
      <c r="AU148" s="38">
        <f>IF(AT148="M",0,IF(AT148="I",2,IF(AT148="B",4,IF(AT148="E",5))))</f>
        <v>4</v>
      </c>
      <c r="AV148" s="38" t="s">
        <v>9</v>
      </c>
      <c r="AW148" s="38">
        <f>IF(AV148="M",0,IF(AV148="I",2,IF(AV148="B",4,IF(AV148="E",5))))</f>
        <v>4</v>
      </c>
      <c r="AX148" s="38" t="s">
        <v>9</v>
      </c>
      <c r="AY148" s="38">
        <f>IF(AX148="M",0,IF(AX148="I",2,IF(AX148="B",4,IF(AX148="E",5))))</f>
        <v>4</v>
      </c>
      <c r="AZ148" s="38" t="s">
        <v>9</v>
      </c>
      <c r="BA148" s="38">
        <f>IF(AZ148="M",0,IF(AZ148="I",2,IF(AZ148="B",4,IF(AZ148="E",5))))</f>
        <v>4</v>
      </c>
      <c r="BB148" s="38" t="s">
        <v>9</v>
      </c>
      <c r="BC148" s="38">
        <f>IF(BB148="M",0,IF(BB148="I",2,IF(BB148="B",4,IF(BB148="E",5))))</f>
        <v>4</v>
      </c>
      <c r="BD148" s="38" t="s">
        <v>9</v>
      </c>
      <c r="BE148" s="38">
        <f>IF(BD148="M",0,IF(BD148="I",2,IF(BD148="B",4,IF(BD148="E",5))))</f>
        <v>4</v>
      </c>
      <c r="BF148" s="38" t="s">
        <v>9</v>
      </c>
      <c r="BG148" s="38">
        <f>IF(BF148="M",0,IF(BF148="I",2,IF(BF148="B",4,IF(BF148="E",5))))</f>
        <v>4</v>
      </c>
      <c r="BH148" s="38" t="s">
        <v>8</v>
      </c>
      <c r="BI148" s="38">
        <f>IF(BH148="M",0,IF(BH148="I",2,IF(BH148="B",4,IF(BH148="E",5))))</f>
        <v>2</v>
      </c>
      <c r="BJ148" s="38" t="s">
        <v>8</v>
      </c>
      <c r="BK148" s="38">
        <f>IF(BJ148="M",0,IF(BJ148="I",2,IF(BJ148="B",4,IF(BJ148="E",5))))</f>
        <v>2</v>
      </c>
      <c r="BL148" s="38" t="s">
        <v>9</v>
      </c>
      <c r="BM148" s="38">
        <f>IF(BL148="M",0,IF(BL148="I",2,IF(BL148="B",4,IF(BL148="E",5))))</f>
        <v>4</v>
      </c>
      <c r="BN148" s="38" t="s">
        <v>9</v>
      </c>
      <c r="BO148" s="38">
        <f>IF(BN148="M",0,IF(BN148="I",2,IF(BN148="B",4,IF(BN148="E",5))))</f>
        <v>4</v>
      </c>
      <c r="BP148" s="38" t="s">
        <v>8</v>
      </c>
      <c r="BQ148" s="38">
        <f>IF(BP148="M",0,IF(BP148="I",2,IF(BP148="B",4,IF(BP148="E",5))))</f>
        <v>2</v>
      </c>
      <c r="BR148" s="38" t="s">
        <v>8</v>
      </c>
      <c r="BS148" s="38">
        <f>IF(BR148="M",0,IF(BR148="I",2,IF(BR148="B",4,IF(BR148="E",5))))</f>
        <v>2</v>
      </c>
      <c r="BT148" s="38" t="s">
        <v>8</v>
      </c>
      <c r="BU148" s="38">
        <f>IF(BT148="M",0,IF(BT148="I",2,IF(BT148="B",4,IF(BT148="E",5))))</f>
        <v>2</v>
      </c>
      <c r="BV148" s="38" t="s">
        <v>8</v>
      </c>
      <c r="BW148" s="38">
        <f>IF(BV148="M",0,IF(BV148="I",2,IF(BV148="B",4,IF(BV148="E",5))))</f>
        <v>2</v>
      </c>
      <c r="BX148" s="38" t="s">
        <v>9</v>
      </c>
      <c r="BY148" s="38">
        <f>IF(BX148="M",0,IF(BX148="I",2,IF(BX148="B",4,IF(BX148="E",5))))</f>
        <v>4</v>
      </c>
      <c r="BZ148" s="38" t="s">
        <v>9</v>
      </c>
      <c r="CA148" s="38">
        <f>IF(BZ148="M",0,IF(BZ148="I",2,IF(BZ148="B",4,IF(BZ148="E",5))))</f>
        <v>4</v>
      </c>
      <c r="CB148" s="38" t="s">
        <v>9</v>
      </c>
      <c r="CC148" s="38">
        <f>IF(CB148="M",0,IF(CB148="I",2,IF(CB148="B",4,IF(CB148="E",5))))</f>
        <v>4</v>
      </c>
      <c r="CD148" s="38" t="s">
        <v>9</v>
      </c>
      <c r="CE148" s="38">
        <f>IF(CD148="M",0,IF(CD148="I",2,IF(CD148="B",4,IF(CD148="E",5))))</f>
        <v>4</v>
      </c>
      <c r="CF148" s="38" t="s">
        <v>7</v>
      </c>
      <c r="CG148" s="38">
        <f>IF(CF148="M",0,IF(CF148="I",2,IF(CF148="B",4,IF(CF148="E",5))))</f>
        <v>0</v>
      </c>
      <c r="CH148" s="38" t="s">
        <v>8</v>
      </c>
      <c r="CI148" s="38">
        <f>IF(CH148="M",0,IF(CH148="I",2,IF(CH148="B",4,IF(CH148="E",5))))</f>
        <v>2</v>
      </c>
      <c r="CJ148" s="38" t="s">
        <v>8</v>
      </c>
      <c r="CK148" s="38">
        <f>IF(CJ148="M",0,IF(CJ148="I",2,IF(CJ148="B",4,IF(CJ148="E",5))))</f>
        <v>2</v>
      </c>
      <c r="CL148" s="38" t="s">
        <v>8</v>
      </c>
      <c r="CM148" s="38">
        <f>IF(CL148="M",0,IF(CL148="I",2,IF(CL148="B",4,IF(CL148="E",5))))</f>
        <v>2</v>
      </c>
      <c r="CN148" s="38" t="s">
        <v>8</v>
      </c>
      <c r="CO148" s="38">
        <f>IF(CN148="M",0,IF(CN148="I",2,IF(CN148="B",4,IF(CN148="E",5))))</f>
        <v>2</v>
      </c>
      <c r="CP148" s="38" t="s">
        <v>8</v>
      </c>
      <c r="CQ148" s="38">
        <f>IF(CP148="M",0,IF(CP148="I",2,IF(CP148="B",4,IF(CP148="E",5))))</f>
        <v>2</v>
      </c>
      <c r="CR148" s="38" t="s">
        <v>8</v>
      </c>
      <c r="CS148" s="38">
        <f>IF(CR148="M",0,IF(CR148="I",2,IF(CR148="B",4,IF(CR148="E",5))))</f>
        <v>2</v>
      </c>
      <c r="CT148" s="38" t="s">
        <v>8</v>
      </c>
      <c r="CU148" s="38">
        <f>IF(CT148="M",0,IF(CT148="I",2,IF(CT148="B",4,IF(CT148="E",5))))</f>
        <v>2</v>
      </c>
      <c r="CV148" s="38" t="s">
        <v>8</v>
      </c>
      <c r="CW148" s="38">
        <f>IF(CV148="M",0,IF(CV148="I",2,IF(CV148="B",4,IF(CV148="E",5))))</f>
        <v>2</v>
      </c>
      <c r="CX148" s="38" t="s">
        <v>8</v>
      </c>
      <c r="CY148" s="38">
        <f>IF(CX148="M",0,IF(CX148="I",2,IF(CX148="B",4,IF(CX148="E",5))))</f>
        <v>2</v>
      </c>
      <c r="CZ148" s="38" t="s">
        <v>9</v>
      </c>
      <c r="DA148" s="38">
        <f>IF(CZ148="M",0,IF(CZ148="I",2,IF(CZ148="B",4,IF(CZ148="E",5))))</f>
        <v>4</v>
      </c>
      <c r="DB148" s="38" t="s">
        <v>9</v>
      </c>
      <c r="DC148" s="38">
        <f>IF(DB148="M",0,IF(DB148="I",2,IF(DB148="B",4,IF(DB148="E",5))))</f>
        <v>4</v>
      </c>
      <c r="DD148" s="38" t="s">
        <v>9</v>
      </c>
      <c r="DE148" s="38">
        <f>IF(DD148="M",0,IF(DD148="I",2,IF(DD148="B",4,IF(DD148="E",5))))</f>
        <v>4</v>
      </c>
      <c r="DF148" s="38" t="s">
        <v>9</v>
      </c>
      <c r="DG148" s="38">
        <f>IF(DF148="M",0,IF(DF148="I",2,IF(DF148="B",4,IF(DF148="E",5))))</f>
        <v>4</v>
      </c>
      <c r="DH148" s="38" t="s">
        <v>9</v>
      </c>
      <c r="DI148" s="38">
        <f>IF(DH148="M",0,IF(DH148="I",2,IF(DH148="B",4,IF(DH148="E",5))))</f>
        <v>4</v>
      </c>
      <c r="DJ148" s="38" t="s">
        <v>9</v>
      </c>
      <c r="DK148" s="38">
        <f>IF(DJ148="M",0,IF(DJ148="I",2,IF(DJ148="B",4,IF(DJ148="E",5))))</f>
        <v>4</v>
      </c>
      <c r="DL148" s="38" t="s">
        <v>9</v>
      </c>
      <c r="DM148" s="38">
        <f>IF(DL148="M",0,IF(DL148="I",2,IF(DL148="B",4,IF(DL148="E",5))))</f>
        <v>4</v>
      </c>
      <c r="DN148" s="38" t="s">
        <v>8</v>
      </c>
      <c r="DO148" s="38">
        <f>IF(DN148="M",0,IF(DN148="I",2,IF(DN148="B",4,IF(DN148="E",5))))</f>
        <v>2</v>
      </c>
      <c r="DP148" s="38" t="s">
        <v>9</v>
      </c>
      <c r="DQ148" s="38">
        <f>IF(DP148="M",0,IF(DP148="I",2,IF(DP148="B",4,IF(DP148="E",5))))</f>
        <v>4</v>
      </c>
      <c r="DR148" s="38" t="s">
        <v>9</v>
      </c>
      <c r="DS148" s="38">
        <f>IF(DR148="M",0,IF(DR148="I",2,IF(DR148="B",4,IF(DR148="E",5))))</f>
        <v>4</v>
      </c>
      <c r="DT148" s="38" t="s">
        <v>9</v>
      </c>
      <c r="DU148" s="38">
        <f>IF(DT148="M",0,IF(DT148="I",2,IF(DT148="B",4,IF(DT148="E",5))))</f>
        <v>4</v>
      </c>
      <c r="DV148" s="38" t="s">
        <v>8</v>
      </c>
      <c r="DW148" s="38">
        <f>IF(DV148="M",0,IF(DV148="I",2,IF(DV148="B",4,IF(DV148="E",5))))</f>
        <v>2</v>
      </c>
      <c r="DX148" s="38" t="s">
        <v>8</v>
      </c>
      <c r="DY148" s="38">
        <f>IF(DX148="M",0,IF(DX148="I",2,IF(DX148="B",4,IF(DX148="E",5))))</f>
        <v>2</v>
      </c>
      <c r="DZ148" s="38" t="s">
        <v>8</v>
      </c>
      <c r="EA148" s="38">
        <f>IF(DZ148="M",0,IF(DZ148="I",2,IF(DZ148="B",4,IF(DZ148="E",5))))</f>
        <v>2</v>
      </c>
      <c r="EB148" s="38" t="s">
        <v>8</v>
      </c>
      <c r="EC148" s="38">
        <f>IF(EB148="M",0,IF(EB148="I",2,IF(EB148="B",4,IF(EB148="E",5))))</f>
        <v>2</v>
      </c>
      <c r="ED148" s="38" t="s">
        <v>8</v>
      </c>
      <c r="EE148" s="38">
        <f>IF(ED148="M",0,IF(ED148="I",2,IF(ED148="B",4,IF(ED148="E",5))))</f>
        <v>2</v>
      </c>
      <c r="EF148" s="38" t="s">
        <v>9</v>
      </c>
      <c r="EG148" s="38">
        <f>IF(EF148="M",0,IF(EF148="I",2,IF(EF148="B",4,IF(EF148="E",5))))</f>
        <v>4</v>
      </c>
      <c r="EH148" s="38" t="s">
        <v>8</v>
      </c>
      <c r="EI148" s="38">
        <f>IF(EH148="M",0,IF(EH148="I",2,IF(EH148="B",4,IF(EH148="E",5))))</f>
        <v>2</v>
      </c>
      <c r="EJ148" s="38" t="s">
        <v>8</v>
      </c>
      <c r="EK148" s="38">
        <f>IF(EJ148="M",0,IF(EJ148="I",2,IF(EJ148="B",4,IF(EJ148="E",5))))</f>
        <v>2</v>
      </c>
      <c r="EL148" s="38" t="s">
        <v>8</v>
      </c>
      <c r="EM148" s="38">
        <f>IF(EL148="M",0,IF(EL148="I",2,IF(EL148="B",4,IF(EL148="E",5))))</f>
        <v>2</v>
      </c>
      <c r="EN148" s="38" t="s">
        <v>8</v>
      </c>
      <c r="EO148" s="38">
        <f>IF(EN148="M",0,IF(EN148="I",2,IF(EN148="B",4,IF(EN148="E",5))))</f>
        <v>2</v>
      </c>
      <c r="EP148" s="38" t="s">
        <v>8</v>
      </c>
      <c r="EQ148" s="38">
        <f>IF(EP148="M",0,IF(EP148="I",2,IF(EP148="B",4,IF(EP148="E",5))))</f>
        <v>2</v>
      </c>
      <c r="ER148" s="98">
        <f>+SUM(F148:EQ148)</f>
        <v>206</v>
      </c>
      <c r="ES148" s="52">
        <f>+ER148/$EV$1</f>
        <v>0.58028169014084507</v>
      </c>
      <c r="ET148" s="38" t="str">
        <f>IF(ES148&gt;60%,"Autonome","Non Autonome")</f>
        <v>Non Autonome</v>
      </c>
    </row>
    <row r="149" spans="1:151" ht="15.75" thickBot="1" x14ac:dyDescent="0.3">
      <c r="A149" s="35" t="s">
        <v>5</v>
      </c>
      <c r="B149" s="35" t="s">
        <v>96</v>
      </c>
      <c r="C149" s="35" t="s">
        <v>11</v>
      </c>
      <c r="D149" s="96">
        <v>43315</v>
      </c>
      <c r="E149" s="35" t="s">
        <v>252</v>
      </c>
      <c r="F149" s="38" t="s">
        <v>9</v>
      </c>
      <c r="G149" s="38">
        <f>IF(F149="M",0,IF(F149="I",2,IF(F149="B",4,IF(F149="E",5))))</f>
        <v>4</v>
      </c>
      <c r="H149" s="38" t="s">
        <v>9</v>
      </c>
      <c r="I149" s="38">
        <f>IF(H149="M",0,IF(H149="I",2,IF(H149="B",4,IF(H149="E",5))))</f>
        <v>4</v>
      </c>
      <c r="J149" s="38" t="s">
        <v>9</v>
      </c>
      <c r="K149" s="38">
        <f>IF(J149="M",0,IF(J149="I",2,IF(J149="B",4,IF(J149="E",5))))</f>
        <v>4</v>
      </c>
      <c r="L149" s="38" t="s">
        <v>9</v>
      </c>
      <c r="M149" s="38">
        <f>IF(L149="M",0,IF(L149="I",2,IF(L149="B",4,IF(L149="E",5))))</f>
        <v>4</v>
      </c>
      <c r="N149" s="38" t="s">
        <v>9</v>
      </c>
      <c r="O149" s="38">
        <f>IF(N149="M",0,IF(N149="I",2,IF(N149="B",4,IF(N149="E",5))))</f>
        <v>4</v>
      </c>
      <c r="P149" s="38" t="s">
        <v>9</v>
      </c>
      <c r="Q149" s="38">
        <f>IF(P149="M",0,IF(P149="I",2,IF(P149="B",4,IF(P149="E",5))))</f>
        <v>4</v>
      </c>
      <c r="R149" s="38" t="s">
        <v>9</v>
      </c>
      <c r="S149" s="38">
        <f>IF(R149="M",0,IF(R149="I",2,IF(R149="B",4,IF(R149="E",5))))</f>
        <v>4</v>
      </c>
      <c r="T149" s="38" t="s">
        <v>9</v>
      </c>
      <c r="U149" s="38">
        <f>IF(T149="M",0,IF(T149="I",2,IF(T149="B",4,IF(T149="E",5))))</f>
        <v>4</v>
      </c>
      <c r="V149" s="38" t="s">
        <v>9</v>
      </c>
      <c r="W149" s="38">
        <f>IF(V149="M",0,IF(V149="I",2,IF(V149="B",4,IF(V149="E",5))))</f>
        <v>4</v>
      </c>
      <c r="X149" s="38" t="s">
        <v>8</v>
      </c>
      <c r="Y149" s="38">
        <f>IF(X149="M",0,IF(X149="I",2,IF(X149="B",4,IF(X149="E",5))))</f>
        <v>2</v>
      </c>
      <c r="Z149" s="38" t="s">
        <v>8</v>
      </c>
      <c r="AA149" s="38">
        <f>IF(Z149="M",0,IF(Z149="I",2,IF(Z149="B",4,IF(Z149="E",5))))</f>
        <v>2</v>
      </c>
      <c r="AB149" s="38" t="s">
        <v>8</v>
      </c>
      <c r="AC149" s="38">
        <f>IF(AB149="M",0,IF(AB149="I",2,IF(AB149="B",4,IF(AB149="E",5))))</f>
        <v>2</v>
      </c>
      <c r="AD149" s="38" t="s">
        <v>7</v>
      </c>
      <c r="AE149" s="38">
        <f>IF(AD149="M",0,IF(AD149="I",2,IF(AD149="B",4,IF(AD149="E",5))))</f>
        <v>0</v>
      </c>
      <c r="AF149" s="38" t="s">
        <v>9</v>
      </c>
      <c r="AG149" s="38">
        <f>IF(AF149="M",0,IF(AF149="I",2,IF(AF149="B",4,IF(AF149="E",5))))</f>
        <v>4</v>
      </c>
      <c r="AH149" s="38" t="s">
        <v>8</v>
      </c>
      <c r="AI149" s="38">
        <f>IF(AH149="M",0,IF(AH149="I",2,IF(AH149="B",4,IF(AH149="E",5))))</f>
        <v>2</v>
      </c>
      <c r="AJ149" s="38" t="s">
        <v>8</v>
      </c>
      <c r="AK149" s="38">
        <f>IF(AJ149="M",0,IF(AJ149="I",2,IF(AJ149="B",4,IF(AJ149="E",5))))</f>
        <v>2</v>
      </c>
      <c r="AL149" s="38" t="s">
        <v>7</v>
      </c>
      <c r="AM149" s="38">
        <f>IF(AL149="M",0,IF(AL149="I",2,IF(AL149="B",4,IF(AL149="E",5))))</f>
        <v>0</v>
      </c>
      <c r="AN149" s="38" t="s">
        <v>8</v>
      </c>
      <c r="AO149" s="38">
        <f>IF(AN149="M",0,IF(AN149="I",2,IF(AN149="B",4,IF(AN149="E",5))))</f>
        <v>2</v>
      </c>
      <c r="AP149" s="38" t="s">
        <v>9</v>
      </c>
      <c r="AQ149" s="38">
        <f>IF(AP149="M",0,IF(AP149="I",2,IF(AP149="B",4,IF(AP149="E",5))))</f>
        <v>4</v>
      </c>
      <c r="AR149" s="38" t="s">
        <v>9</v>
      </c>
      <c r="AS149" s="38">
        <f>IF(AR149="M",0,IF(AR149="I",2,IF(AR149="B",4,IF(AR149="E",5))))</f>
        <v>4</v>
      </c>
      <c r="AT149" s="38" t="s">
        <v>9</v>
      </c>
      <c r="AU149" s="38">
        <f>IF(AT149="M",0,IF(AT149="I",2,IF(AT149="B",4,IF(AT149="E",5))))</f>
        <v>4</v>
      </c>
      <c r="AV149" s="38" t="s">
        <v>9</v>
      </c>
      <c r="AW149" s="38">
        <f>IF(AV149="M",0,IF(AV149="I",2,IF(AV149="B",4,IF(AV149="E",5))))</f>
        <v>4</v>
      </c>
      <c r="AX149" s="38" t="s">
        <v>8</v>
      </c>
      <c r="AY149" s="38">
        <f>IF(AX149="M",0,IF(AX149="I",2,IF(AX149="B",4,IF(AX149="E",5))))</f>
        <v>2</v>
      </c>
      <c r="AZ149" s="38" t="s">
        <v>9</v>
      </c>
      <c r="BA149" s="38">
        <f>IF(AZ149="M",0,IF(AZ149="I",2,IF(AZ149="B",4,IF(AZ149="E",5))))</f>
        <v>4</v>
      </c>
      <c r="BB149" s="38" t="s">
        <v>9</v>
      </c>
      <c r="BC149" s="38">
        <f>IF(BB149="M",0,IF(BB149="I",2,IF(BB149="B",4,IF(BB149="E",5))))</f>
        <v>4</v>
      </c>
      <c r="BD149" s="38" t="s">
        <v>9</v>
      </c>
      <c r="BE149" s="38">
        <f>IF(BD149="M",0,IF(BD149="I",2,IF(BD149="B",4,IF(BD149="E",5))))</f>
        <v>4</v>
      </c>
      <c r="BF149" s="38" t="s">
        <v>9</v>
      </c>
      <c r="BG149" s="38">
        <f>IF(BF149="M",0,IF(BF149="I",2,IF(BF149="B",4,IF(BF149="E",5))))</f>
        <v>4</v>
      </c>
      <c r="BH149" s="38" t="s">
        <v>9</v>
      </c>
      <c r="BI149" s="38">
        <f>IF(BH149="M",0,IF(BH149="I",2,IF(BH149="B",4,IF(BH149="E",5))))</f>
        <v>4</v>
      </c>
      <c r="BJ149" s="38" t="s">
        <v>9</v>
      </c>
      <c r="BK149" s="38">
        <f>IF(BJ149="M",0,IF(BJ149="I",2,IF(BJ149="B",4,IF(BJ149="E",5))))</f>
        <v>4</v>
      </c>
      <c r="BL149" s="38" t="s">
        <v>9</v>
      </c>
      <c r="BM149" s="38">
        <f>IF(BL149="M",0,IF(BL149="I",2,IF(BL149="B",4,IF(BL149="E",5))))</f>
        <v>4</v>
      </c>
      <c r="BN149" s="38" t="s">
        <v>8</v>
      </c>
      <c r="BO149" s="38">
        <f>IF(BN149="M",0,IF(BN149="I",2,IF(BN149="B",4,IF(BN149="E",5))))</f>
        <v>2</v>
      </c>
      <c r="BP149" s="38" t="s">
        <v>8</v>
      </c>
      <c r="BQ149" s="38">
        <f>IF(BP149="M",0,IF(BP149="I",2,IF(BP149="B",4,IF(BP149="E",5))))</f>
        <v>2</v>
      </c>
      <c r="BR149" s="38" t="s">
        <v>9</v>
      </c>
      <c r="BS149" s="38">
        <f>IF(BR149="M",0,IF(BR149="I",2,IF(BR149="B",4,IF(BR149="E",5))))</f>
        <v>4</v>
      </c>
      <c r="BT149" s="38" t="s">
        <v>9</v>
      </c>
      <c r="BU149" s="38">
        <f>IF(BT149="M",0,IF(BT149="I",2,IF(BT149="B",4,IF(BT149="E",5))))</f>
        <v>4</v>
      </c>
      <c r="BV149" s="38" t="s">
        <v>9</v>
      </c>
      <c r="BW149" s="38">
        <f>IF(BV149="M",0,IF(BV149="I",2,IF(BV149="B",4,IF(BV149="E",5))))</f>
        <v>4</v>
      </c>
      <c r="BX149" s="38" t="s">
        <v>7</v>
      </c>
      <c r="BY149" s="38">
        <f>IF(BX149="M",0,IF(BX149="I",2,IF(BX149="B",4,IF(BX149="E",5))))</f>
        <v>0</v>
      </c>
      <c r="BZ149" s="38" t="s">
        <v>8</v>
      </c>
      <c r="CA149" s="38">
        <f>IF(BZ149="M",0,IF(BZ149="I",2,IF(BZ149="B",4,IF(BZ149="E",5))))</f>
        <v>2</v>
      </c>
      <c r="CB149" s="38" t="s">
        <v>8</v>
      </c>
      <c r="CC149" s="38">
        <f>IF(CB149="M",0,IF(CB149="I",2,IF(CB149="B",4,IF(CB149="E",5))))</f>
        <v>2</v>
      </c>
      <c r="CD149" s="38" t="s">
        <v>9</v>
      </c>
      <c r="CE149" s="38">
        <f>IF(CD149="M",0,IF(CD149="I",2,IF(CD149="B",4,IF(CD149="E",5))))</f>
        <v>4</v>
      </c>
      <c r="CF149" s="38" t="s">
        <v>9</v>
      </c>
      <c r="CG149" s="38">
        <f>IF(CF149="M",0,IF(CF149="I",2,IF(CF149="B",4,IF(CF149="E",5))))</f>
        <v>4</v>
      </c>
      <c r="CH149" s="38" t="s">
        <v>9</v>
      </c>
      <c r="CI149" s="38">
        <f>IF(CH149="M",0,IF(CH149="I",2,IF(CH149="B",4,IF(CH149="E",5))))</f>
        <v>4</v>
      </c>
      <c r="CJ149" s="38" t="s">
        <v>9</v>
      </c>
      <c r="CK149" s="38">
        <f>IF(CJ149="M",0,IF(CJ149="I",2,IF(CJ149="B",4,IF(CJ149="E",5))))</f>
        <v>4</v>
      </c>
      <c r="CL149" s="38" t="s">
        <v>9</v>
      </c>
      <c r="CM149" s="38">
        <f>IF(CL149="M",0,IF(CL149="I",2,IF(CL149="B",4,IF(CL149="E",5))))</f>
        <v>4</v>
      </c>
      <c r="CN149" s="38" t="s">
        <v>9</v>
      </c>
      <c r="CO149" s="38">
        <f>IF(CN149="M",0,IF(CN149="I",2,IF(CN149="B",4,IF(CN149="E",5))))</f>
        <v>4</v>
      </c>
      <c r="CP149" s="38" t="s">
        <v>9</v>
      </c>
      <c r="CQ149" s="38">
        <f>IF(CP149="M",0,IF(CP149="I",2,IF(CP149="B",4,IF(CP149="E",5))))</f>
        <v>4</v>
      </c>
      <c r="CR149" s="38" t="s">
        <v>9</v>
      </c>
      <c r="CS149" s="38">
        <f>IF(CR149="M",0,IF(CR149="I",2,IF(CR149="B",4,IF(CR149="E",5))))</f>
        <v>4</v>
      </c>
      <c r="CT149" s="38" t="s">
        <v>9</v>
      </c>
      <c r="CU149" s="38">
        <f>IF(CT149="M",0,IF(CT149="I",2,IF(CT149="B",4,IF(CT149="E",5))))</f>
        <v>4</v>
      </c>
      <c r="CV149" s="38" t="s">
        <v>8</v>
      </c>
      <c r="CW149" s="38">
        <f>IF(CV149="M",0,IF(CV149="I",2,IF(CV149="B",4,IF(CV149="E",5))))</f>
        <v>2</v>
      </c>
      <c r="CX149" s="38" t="s">
        <v>9</v>
      </c>
      <c r="CY149" s="38">
        <f>IF(CX149="M",0,IF(CX149="I",2,IF(CX149="B",4,IF(CX149="E",5))))</f>
        <v>4</v>
      </c>
      <c r="CZ149" s="38" t="s">
        <v>9</v>
      </c>
      <c r="DA149" s="38">
        <f>IF(CZ149="M",0,IF(CZ149="I",2,IF(CZ149="B",4,IF(CZ149="E",5))))</f>
        <v>4</v>
      </c>
      <c r="DB149" s="38" t="s">
        <v>9</v>
      </c>
      <c r="DC149" s="38">
        <f>IF(DB149="M",0,IF(DB149="I",2,IF(DB149="B",4,IF(DB149="E",5))))</f>
        <v>4</v>
      </c>
      <c r="DD149" s="38" t="s">
        <v>9</v>
      </c>
      <c r="DE149" s="38">
        <f>IF(DD149="M",0,IF(DD149="I",2,IF(DD149="B",4,IF(DD149="E",5))))</f>
        <v>4</v>
      </c>
      <c r="DF149" s="38" t="s">
        <v>9</v>
      </c>
      <c r="DG149" s="38">
        <f>IF(DF149="M",0,IF(DF149="I",2,IF(DF149="B",4,IF(DF149="E",5))))</f>
        <v>4</v>
      </c>
      <c r="DH149" s="38" t="s">
        <v>9</v>
      </c>
      <c r="DI149" s="38">
        <f>IF(DH149="M",0,IF(DH149="I",2,IF(DH149="B",4,IF(DH149="E",5))))</f>
        <v>4</v>
      </c>
      <c r="DJ149" s="38" t="s">
        <v>9</v>
      </c>
      <c r="DK149" s="38">
        <f>IF(DJ149="M",0,IF(DJ149="I",2,IF(DJ149="B",4,IF(DJ149="E",5))))</f>
        <v>4</v>
      </c>
      <c r="DL149" s="38" t="s">
        <v>9</v>
      </c>
      <c r="DM149" s="38">
        <f>IF(DL149="M",0,IF(DL149="I",2,IF(DL149="B",4,IF(DL149="E",5))))</f>
        <v>4</v>
      </c>
      <c r="DN149" s="38" t="s">
        <v>8</v>
      </c>
      <c r="DO149" s="38">
        <f>IF(DN149="M",0,IF(DN149="I",2,IF(DN149="B",4,IF(DN149="E",5))))</f>
        <v>2</v>
      </c>
      <c r="DP149" s="38" t="s">
        <v>8</v>
      </c>
      <c r="DQ149" s="38">
        <f>IF(DP149="M",0,IF(DP149="I",2,IF(DP149="B",4,IF(DP149="E",5))))</f>
        <v>2</v>
      </c>
      <c r="DR149" s="38" t="s">
        <v>9</v>
      </c>
      <c r="DS149" s="38">
        <f>IF(DR149="M",0,IF(DR149="I",2,IF(DR149="B",4,IF(DR149="E",5))))</f>
        <v>4</v>
      </c>
      <c r="DT149" s="38" t="s">
        <v>9</v>
      </c>
      <c r="DU149" s="38">
        <f>IF(DT149="M",0,IF(DT149="I",2,IF(DT149="B",4,IF(DT149="E",5))))</f>
        <v>4</v>
      </c>
      <c r="DV149" s="38" t="s">
        <v>9</v>
      </c>
      <c r="DW149" s="38">
        <f>IF(DV149="M",0,IF(DV149="I",2,IF(DV149="B",4,IF(DV149="E",5))))</f>
        <v>4</v>
      </c>
      <c r="DX149" s="38" t="s">
        <v>9</v>
      </c>
      <c r="DY149" s="38">
        <f>IF(DX149="M",0,IF(DX149="I",2,IF(DX149="B",4,IF(DX149="E",5))))</f>
        <v>4</v>
      </c>
      <c r="DZ149" s="38" t="s">
        <v>8</v>
      </c>
      <c r="EA149" s="38">
        <f>IF(DZ149="M",0,IF(DZ149="I",2,IF(DZ149="B",4,IF(DZ149="E",5))))</f>
        <v>2</v>
      </c>
      <c r="EB149" s="38" t="s">
        <v>8</v>
      </c>
      <c r="EC149" s="38">
        <f>IF(EB149="M",0,IF(EB149="I",2,IF(EB149="B",4,IF(EB149="E",5))))</f>
        <v>2</v>
      </c>
      <c r="ED149" s="38" t="s">
        <v>9</v>
      </c>
      <c r="EE149" s="38">
        <f>IF(ED149="M",0,IF(ED149="I",2,IF(ED149="B",4,IF(ED149="E",5))))</f>
        <v>4</v>
      </c>
      <c r="EF149" s="38" t="s">
        <v>9</v>
      </c>
      <c r="EG149" s="38">
        <f>IF(EF149="M",0,IF(EF149="I",2,IF(EF149="B",4,IF(EF149="E",5))))</f>
        <v>4</v>
      </c>
      <c r="EH149" s="38" t="s">
        <v>8</v>
      </c>
      <c r="EI149" s="38">
        <f>IF(EH149="M",0,IF(EH149="I",2,IF(EH149="B",4,IF(EH149="E",5))))</f>
        <v>2</v>
      </c>
      <c r="EJ149" s="38" t="s">
        <v>8</v>
      </c>
      <c r="EK149" s="38">
        <f>IF(EJ149="M",0,IF(EJ149="I",2,IF(EJ149="B",4,IF(EJ149="E",5))))</f>
        <v>2</v>
      </c>
      <c r="EL149" s="38" t="s">
        <v>8</v>
      </c>
      <c r="EM149" s="38">
        <f>IF(EL149="M",0,IF(EL149="I",2,IF(EL149="B",4,IF(EL149="E",5))))</f>
        <v>2</v>
      </c>
      <c r="EN149" s="38" t="s">
        <v>8</v>
      </c>
      <c r="EO149" s="38">
        <f>IF(EN149="M",0,IF(EN149="I",2,IF(EN149="B",4,IF(EN149="E",5))))</f>
        <v>2</v>
      </c>
      <c r="EP149" s="38" t="s">
        <v>9</v>
      </c>
      <c r="EQ149" s="38">
        <f>IF(EP149="M",0,IF(EP149="I",2,IF(EP149="B",4,IF(EP149="E",5))))</f>
        <v>4</v>
      </c>
      <c r="ER149" s="98">
        <f>+SUM(F149:EQ149)</f>
        <v>232</v>
      </c>
      <c r="ES149" s="52">
        <f>+ER149/$EV$1</f>
        <v>0.6535211267605634</v>
      </c>
      <c r="ET149" s="38" t="str">
        <f>IF(ES149&gt;60%,"Autonome","Non Autonome")</f>
        <v>Autonome</v>
      </c>
    </row>
    <row r="150" spans="1:151" ht="15.75" thickBot="1" x14ac:dyDescent="0.3">
      <c r="A150" s="35" t="s">
        <v>5</v>
      </c>
      <c r="B150" s="35" t="s">
        <v>103</v>
      </c>
      <c r="C150" s="35" t="s">
        <v>11</v>
      </c>
      <c r="D150" s="96">
        <v>43315</v>
      </c>
      <c r="E150" s="35" t="s">
        <v>252</v>
      </c>
      <c r="F150" s="38" t="s">
        <v>9</v>
      </c>
      <c r="G150" s="38">
        <f>IF(F150="M",0,IF(F150="I",2,IF(F150="B",4,IF(F150="E",5))))</f>
        <v>4</v>
      </c>
      <c r="H150" s="38" t="s">
        <v>9</v>
      </c>
      <c r="I150" s="38">
        <f>IF(H150="M",0,IF(H150="I",2,IF(H150="B",4,IF(H150="E",5))))</f>
        <v>4</v>
      </c>
      <c r="J150" s="38" t="s">
        <v>8</v>
      </c>
      <c r="K150" s="38">
        <f>IF(J150="M",0,IF(J150="I",2,IF(J150="B",4,IF(J150="E",5))))</f>
        <v>2</v>
      </c>
      <c r="L150" s="38" t="s">
        <v>9</v>
      </c>
      <c r="M150" s="38">
        <f>IF(L150="M",0,IF(L150="I",2,IF(L150="B",4,IF(L150="E",5))))</f>
        <v>4</v>
      </c>
      <c r="N150" s="38" t="s">
        <v>9</v>
      </c>
      <c r="O150" s="38">
        <f>IF(N150="M",0,IF(N150="I",2,IF(N150="B",4,IF(N150="E",5))))</f>
        <v>4</v>
      </c>
      <c r="P150" s="38" t="s">
        <v>9</v>
      </c>
      <c r="Q150" s="38">
        <f>IF(P150="M",0,IF(P150="I",2,IF(P150="B",4,IF(P150="E",5))))</f>
        <v>4</v>
      </c>
      <c r="R150" s="38" t="s">
        <v>9</v>
      </c>
      <c r="S150" s="38">
        <f>IF(R150="M",0,IF(R150="I",2,IF(R150="B",4,IF(R150="E",5))))</f>
        <v>4</v>
      </c>
      <c r="T150" s="38" t="s">
        <v>8</v>
      </c>
      <c r="U150" s="38">
        <f>IF(T150="M",0,IF(T150="I",2,IF(T150="B",4,IF(T150="E",5))))</f>
        <v>2</v>
      </c>
      <c r="V150" s="38" t="s">
        <v>9</v>
      </c>
      <c r="W150" s="38">
        <f>IF(V150="M",0,IF(V150="I",2,IF(V150="B",4,IF(V150="E",5))))</f>
        <v>4</v>
      </c>
      <c r="X150" s="38" t="s">
        <v>8</v>
      </c>
      <c r="Y150" s="38">
        <f>IF(X150="M",0,IF(X150="I",2,IF(X150="B",4,IF(X150="E",5))))</f>
        <v>2</v>
      </c>
      <c r="Z150" s="38" t="s">
        <v>8</v>
      </c>
      <c r="AA150" s="38">
        <f>IF(Z150="M",0,IF(Z150="I",2,IF(Z150="B",4,IF(Z150="E",5))))</f>
        <v>2</v>
      </c>
      <c r="AB150" s="38" t="s">
        <v>7</v>
      </c>
      <c r="AC150" s="38">
        <f>IF(AB150="M",0,IF(AB150="I",2,IF(AB150="B",4,IF(AB150="E",5))))</f>
        <v>0</v>
      </c>
      <c r="AD150" s="38" t="s">
        <v>7</v>
      </c>
      <c r="AE150" s="38">
        <f>IF(AD150="M",0,IF(AD150="I",2,IF(AD150="B",4,IF(AD150="E",5))))</f>
        <v>0</v>
      </c>
      <c r="AF150" s="38" t="s">
        <v>8</v>
      </c>
      <c r="AG150" s="38">
        <f>IF(AF150="M",0,IF(AF150="I",2,IF(AF150="B",4,IF(AF150="E",5))))</f>
        <v>2</v>
      </c>
      <c r="AH150" s="38" t="s">
        <v>8</v>
      </c>
      <c r="AI150" s="38">
        <f>IF(AH150="M",0,IF(AH150="I",2,IF(AH150="B",4,IF(AH150="E",5))))</f>
        <v>2</v>
      </c>
      <c r="AJ150" s="38" t="s">
        <v>8</v>
      </c>
      <c r="AK150" s="38">
        <f>IF(AJ150="M",0,IF(AJ150="I",2,IF(AJ150="B",4,IF(AJ150="E",5))))</f>
        <v>2</v>
      </c>
      <c r="AL150" s="38" t="s">
        <v>8</v>
      </c>
      <c r="AM150" s="38">
        <f>IF(AL150="M",0,IF(AL150="I",2,IF(AL150="B",4,IF(AL150="E",5))))</f>
        <v>2</v>
      </c>
      <c r="AN150" s="38" t="s">
        <v>7</v>
      </c>
      <c r="AO150" s="38">
        <f>IF(AN150="M",0,IF(AN150="I",2,IF(AN150="B",4,IF(AN150="E",5))))</f>
        <v>0</v>
      </c>
      <c r="AP150" s="38" t="s">
        <v>8</v>
      </c>
      <c r="AQ150" s="38">
        <f>IF(AP150="M",0,IF(AP150="I",2,IF(AP150="B",4,IF(AP150="E",5))))</f>
        <v>2</v>
      </c>
      <c r="AR150" s="38" t="s">
        <v>8</v>
      </c>
      <c r="AS150" s="38">
        <f>IF(AR150="M",0,IF(AR150="I",2,IF(AR150="B",4,IF(AR150="E",5))))</f>
        <v>2</v>
      </c>
      <c r="AT150" s="38" t="s">
        <v>8</v>
      </c>
      <c r="AU150" s="38">
        <f>IF(AT150="M",0,IF(AT150="I",2,IF(AT150="B",4,IF(AT150="E",5))))</f>
        <v>2</v>
      </c>
      <c r="AV150" s="38" t="s">
        <v>8</v>
      </c>
      <c r="AW150" s="38">
        <f>IF(AV150="M",0,IF(AV150="I",2,IF(AV150="B",4,IF(AV150="E",5))))</f>
        <v>2</v>
      </c>
      <c r="AX150" s="38" t="s">
        <v>8</v>
      </c>
      <c r="AY150" s="38">
        <f>IF(AX150="M",0,IF(AX150="I",2,IF(AX150="B",4,IF(AX150="E",5))))</f>
        <v>2</v>
      </c>
      <c r="AZ150" s="38" t="s">
        <v>9</v>
      </c>
      <c r="BA150" s="38">
        <f>IF(AZ150="M",0,IF(AZ150="I",2,IF(AZ150="B",4,IF(AZ150="E",5))))</f>
        <v>4</v>
      </c>
      <c r="BB150" s="38" t="s">
        <v>8</v>
      </c>
      <c r="BC150" s="38">
        <f>IF(BB150="M",0,IF(BB150="I",2,IF(BB150="B",4,IF(BB150="E",5))))</f>
        <v>2</v>
      </c>
      <c r="BD150" s="38" t="s">
        <v>8</v>
      </c>
      <c r="BE150" s="38">
        <f>IF(BD150="M",0,IF(BD150="I",2,IF(BD150="B",4,IF(BD150="E",5))))</f>
        <v>2</v>
      </c>
      <c r="BF150" s="38" t="s">
        <v>9</v>
      </c>
      <c r="BG150" s="38">
        <f>IF(BF150="M",0,IF(BF150="I",2,IF(BF150="B",4,IF(BF150="E",5))))</f>
        <v>4</v>
      </c>
      <c r="BH150" s="38" t="s">
        <v>9</v>
      </c>
      <c r="BI150" s="38">
        <f>IF(BH150="M",0,IF(BH150="I",2,IF(BH150="B",4,IF(BH150="E",5))))</f>
        <v>4</v>
      </c>
      <c r="BJ150" s="38" t="s">
        <v>9</v>
      </c>
      <c r="BK150" s="38">
        <f>IF(BJ150="M",0,IF(BJ150="I",2,IF(BJ150="B",4,IF(BJ150="E",5))))</f>
        <v>4</v>
      </c>
      <c r="BL150" s="38" t="s">
        <v>8</v>
      </c>
      <c r="BM150" s="38">
        <f>IF(BL150="M",0,IF(BL150="I",2,IF(BL150="B",4,IF(BL150="E",5))))</f>
        <v>2</v>
      </c>
      <c r="BN150" s="38" t="s">
        <v>8</v>
      </c>
      <c r="BO150" s="38">
        <f>IF(BN150="M",0,IF(BN150="I",2,IF(BN150="B",4,IF(BN150="E",5))))</f>
        <v>2</v>
      </c>
      <c r="BP150" s="38" t="s">
        <v>7</v>
      </c>
      <c r="BQ150" s="38">
        <f>IF(BP150="M",0,IF(BP150="I",2,IF(BP150="B",4,IF(BP150="E",5))))</f>
        <v>0</v>
      </c>
      <c r="BR150" s="38" t="s">
        <v>7</v>
      </c>
      <c r="BS150" s="38">
        <f>IF(BR150="M",0,IF(BR150="I",2,IF(BR150="B",4,IF(BR150="E",5))))</f>
        <v>0</v>
      </c>
      <c r="BT150" s="38" t="s">
        <v>7</v>
      </c>
      <c r="BU150" s="38">
        <f>IF(BT150="M",0,IF(BT150="I",2,IF(BT150="B",4,IF(BT150="E",5))))</f>
        <v>0</v>
      </c>
      <c r="BV150" s="38" t="s">
        <v>7</v>
      </c>
      <c r="BW150" s="38">
        <f>IF(BV150="M",0,IF(BV150="I",2,IF(BV150="B",4,IF(BV150="E",5))))</f>
        <v>0</v>
      </c>
      <c r="BX150" s="38" t="s">
        <v>8</v>
      </c>
      <c r="BY150" s="38">
        <f>IF(BX150="M",0,IF(BX150="I",2,IF(BX150="B",4,IF(BX150="E",5))))</f>
        <v>2</v>
      </c>
      <c r="BZ150" s="38" t="s">
        <v>8</v>
      </c>
      <c r="CA150" s="38">
        <f>IF(BZ150="M",0,IF(BZ150="I",2,IF(BZ150="B",4,IF(BZ150="E",5))))</f>
        <v>2</v>
      </c>
      <c r="CB150" s="38" t="s">
        <v>8</v>
      </c>
      <c r="CC150" s="38">
        <f>IF(CB150="M",0,IF(CB150="I",2,IF(CB150="B",4,IF(CB150="E",5))))</f>
        <v>2</v>
      </c>
      <c r="CD150" s="38" t="s">
        <v>8</v>
      </c>
      <c r="CE150" s="38">
        <f>IF(CD150="M",0,IF(CD150="I",2,IF(CD150="B",4,IF(CD150="E",5))))</f>
        <v>2</v>
      </c>
      <c r="CF150" s="38" t="s">
        <v>7</v>
      </c>
      <c r="CG150" s="38">
        <f>IF(CF150="M",0,IF(CF150="I",2,IF(CF150="B",4,IF(CF150="E",5))))</f>
        <v>0</v>
      </c>
      <c r="CH150" s="38" t="s">
        <v>9</v>
      </c>
      <c r="CI150" s="38">
        <f>IF(CH150="M",0,IF(CH150="I",2,IF(CH150="B",4,IF(CH150="E",5))))</f>
        <v>4</v>
      </c>
      <c r="CJ150" s="38" t="s">
        <v>9</v>
      </c>
      <c r="CK150" s="38">
        <f>IF(CJ150="M",0,IF(CJ150="I",2,IF(CJ150="B",4,IF(CJ150="E",5))))</f>
        <v>4</v>
      </c>
      <c r="CL150" s="38" t="s">
        <v>8</v>
      </c>
      <c r="CM150" s="38">
        <f>IF(CL150="M",0,IF(CL150="I",2,IF(CL150="B",4,IF(CL150="E",5))))</f>
        <v>2</v>
      </c>
      <c r="CN150" s="38" t="s">
        <v>9</v>
      </c>
      <c r="CO150" s="38">
        <f>IF(CN150="M",0,IF(CN150="I",2,IF(CN150="B",4,IF(CN150="E",5))))</f>
        <v>4</v>
      </c>
      <c r="CP150" s="38" t="s">
        <v>9</v>
      </c>
      <c r="CQ150" s="38">
        <f>IF(CP150="M",0,IF(CP150="I",2,IF(CP150="B",4,IF(CP150="E",5))))</f>
        <v>4</v>
      </c>
      <c r="CR150" s="38" t="s">
        <v>9</v>
      </c>
      <c r="CS150" s="38">
        <f>IF(CR150="M",0,IF(CR150="I",2,IF(CR150="B",4,IF(CR150="E",5))))</f>
        <v>4</v>
      </c>
      <c r="CT150" s="38" t="s">
        <v>8</v>
      </c>
      <c r="CU150" s="38">
        <f>IF(CT150="M",0,IF(CT150="I",2,IF(CT150="B",4,IF(CT150="E",5))))</f>
        <v>2</v>
      </c>
      <c r="CV150" s="38" t="s">
        <v>8</v>
      </c>
      <c r="CW150" s="38">
        <f>IF(CV150="M",0,IF(CV150="I",2,IF(CV150="B",4,IF(CV150="E",5))))</f>
        <v>2</v>
      </c>
      <c r="CX150" s="38" t="s">
        <v>8</v>
      </c>
      <c r="CY150" s="38">
        <f>IF(CX150="M",0,IF(CX150="I",2,IF(CX150="B",4,IF(CX150="E",5))))</f>
        <v>2</v>
      </c>
      <c r="CZ150" s="38" t="s">
        <v>9</v>
      </c>
      <c r="DA150" s="38">
        <f>IF(CZ150="M",0,IF(CZ150="I",2,IF(CZ150="B",4,IF(CZ150="E",5))))</f>
        <v>4</v>
      </c>
      <c r="DB150" s="38" t="s">
        <v>8</v>
      </c>
      <c r="DC150" s="38">
        <f>IF(DB150="M",0,IF(DB150="I",2,IF(DB150="B",4,IF(DB150="E",5))))</f>
        <v>2</v>
      </c>
      <c r="DD150" s="38" t="s">
        <v>8</v>
      </c>
      <c r="DE150" s="38">
        <f>IF(DD150="M",0,IF(DD150="I",2,IF(DD150="B",4,IF(DD150="E",5))))</f>
        <v>2</v>
      </c>
      <c r="DF150" s="38" t="s">
        <v>8</v>
      </c>
      <c r="DG150" s="38">
        <f>IF(DF150="M",0,IF(DF150="I",2,IF(DF150="B",4,IF(DF150="E",5))))</f>
        <v>2</v>
      </c>
      <c r="DH150" s="38" t="s">
        <v>8</v>
      </c>
      <c r="DI150" s="38">
        <f>IF(DH150="M",0,IF(DH150="I",2,IF(DH150="B",4,IF(DH150="E",5))))</f>
        <v>2</v>
      </c>
      <c r="DJ150" s="38" t="s">
        <v>8</v>
      </c>
      <c r="DK150" s="38">
        <f>IF(DJ150="M",0,IF(DJ150="I",2,IF(DJ150="B",4,IF(DJ150="E",5))))</f>
        <v>2</v>
      </c>
      <c r="DL150" s="38" t="s">
        <v>8</v>
      </c>
      <c r="DM150" s="38">
        <f>IF(DL150="M",0,IF(DL150="I",2,IF(DL150="B",4,IF(DL150="E",5))))</f>
        <v>2</v>
      </c>
      <c r="DN150" s="38" t="s">
        <v>8</v>
      </c>
      <c r="DO150" s="38">
        <f>IF(DN150="M",0,IF(DN150="I",2,IF(DN150="B",4,IF(DN150="E",5))))</f>
        <v>2</v>
      </c>
      <c r="DP150" s="38" t="s">
        <v>8</v>
      </c>
      <c r="DQ150" s="38">
        <f>IF(DP150="M",0,IF(DP150="I",2,IF(DP150="B",4,IF(DP150="E",5))))</f>
        <v>2</v>
      </c>
      <c r="DR150" s="38" t="s">
        <v>8</v>
      </c>
      <c r="DS150" s="38">
        <f>IF(DR150="M",0,IF(DR150="I",2,IF(DR150="B",4,IF(DR150="E",5))))</f>
        <v>2</v>
      </c>
      <c r="DT150" s="38" t="s">
        <v>8</v>
      </c>
      <c r="DU150" s="38">
        <f>IF(DT150="M",0,IF(DT150="I",2,IF(DT150="B",4,IF(DT150="E",5))))</f>
        <v>2</v>
      </c>
      <c r="DV150" s="38" t="s">
        <v>9</v>
      </c>
      <c r="DW150" s="38">
        <f>IF(DV150="M",0,IF(DV150="I",2,IF(DV150="B",4,IF(DV150="E",5))))</f>
        <v>4</v>
      </c>
      <c r="DX150" s="38" t="s">
        <v>8</v>
      </c>
      <c r="DY150" s="38">
        <f>IF(DX150="M",0,IF(DX150="I",2,IF(DX150="B",4,IF(DX150="E",5))))</f>
        <v>2</v>
      </c>
      <c r="DZ150" s="38" t="s">
        <v>8</v>
      </c>
      <c r="EA150" s="38">
        <f>IF(DZ150="M",0,IF(DZ150="I",2,IF(DZ150="B",4,IF(DZ150="E",5))))</f>
        <v>2</v>
      </c>
      <c r="EB150" s="38" t="s">
        <v>8</v>
      </c>
      <c r="EC150" s="38">
        <f>IF(EB150="M",0,IF(EB150="I",2,IF(EB150="B",4,IF(EB150="E",5))))</f>
        <v>2</v>
      </c>
      <c r="ED150" s="38" t="s">
        <v>8</v>
      </c>
      <c r="EE150" s="38">
        <f>IF(ED150="M",0,IF(ED150="I",2,IF(ED150="B",4,IF(ED150="E",5))))</f>
        <v>2</v>
      </c>
      <c r="EF150" s="38" t="s">
        <v>9</v>
      </c>
      <c r="EG150" s="38">
        <f>IF(EF150="M",0,IF(EF150="I",2,IF(EF150="B",4,IF(EF150="E",5))))</f>
        <v>4</v>
      </c>
      <c r="EH150" s="38" t="s">
        <v>9</v>
      </c>
      <c r="EI150" s="38">
        <f>IF(EH150="M",0,IF(EH150="I",2,IF(EH150="B",4,IF(EH150="E",5))))</f>
        <v>4</v>
      </c>
      <c r="EJ150" s="38" t="s">
        <v>9</v>
      </c>
      <c r="EK150" s="38">
        <f>IF(EJ150="M",0,IF(EJ150="I",2,IF(EJ150="B",4,IF(EJ150="E",5))))</f>
        <v>4</v>
      </c>
      <c r="EL150" s="38" t="s">
        <v>9</v>
      </c>
      <c r="EM150" s="38">
        <f>IF(EL150="M",0,IF(EL150="I",2,IF(EL150="B",4,IF(EL150="E",5))))</f>
        <v>4</v>
      </c>
      <c r="EN150" s="38" t="s">
        <v>9</v>
      </c>
      <c r="EO150" s="38">
        <f>IF(EN150="M",0,IF(EN150="I",2,IF(EN150="B",4,IF(EN150="E",5))))</f>
        <v>4</v>
      </c>
      <c r="EP150" s="38" t="s">
        <v>9</v>
      </c>
      <c r="EQ150" s="38">
        <f>IF(EP150="M",0,IF(EP150="I",2,IF(EP150="B",4,IF(EP150="E",5))))</f>
        <v>4</v>
      </c>
      <c r="ER150" s="98">
        <f>+SUM(F150:EQ150)</f>
        <v>174</v>
      </c>
      <c r="ES150" s="52">
        <f>+ER150/$EV$1</f>
        <v>0.49014084507042255</v>
      </c>
      <c r="ET150" s="38" t="str">
        <f>IF(ES150&gt;60%,"Autonome","Non Autonome")</f>
        <v>Non Autonome</v>
      </c>
    </row>
    <row r="151" spans="1:151" ht="15.75" thickBot="1" x14ac:dyDescent="0.3">
      <c r="A151" s="35" t="s">
        <v>5</v>
      </c>
      <c r="B151" s="35" t="s">
        <v>56</v>
      </c>
      <c r="C151" s="35" t="s">
        <v>11</v>
      </c>
      <c r="D151" s="96">
        <v>43318</v>
      </c>
      <c r="E151" s="35" t="s">
        <v>252</v>
      </c>
      <c r="F151" s="38" t="s">
        <v>9</v>
      </c>
      <c r="G151" s="38">
        <f>IF(F151="M",0,IF(F151="I",2,IF(F151="B",4,IF(F151="E",5))))</f>
        <v>4</v>
      </c>
      <c r="H151" s="38" t="s">
        <v>8</v>
      </c>
      <c r="I151" s="38">
        <f>IF(H151="M",0,IF(H151="I",2,IF(H151="B",4,IF(H151="E",5))))</f>
        <v>2</v>
      </c>
      <c r="J151" s="38" t="s">
        <v>8</v>
      </c>
      <c r="K151" s="38">
        <f>IF(J151="M",0,IF(J151="I",2,IF(J151="B",4,IF(J151="E",5))))</f>
        <v>2</v>
      </c>
      <c r="L151" s="38" t="s">
        <v>8</v>
      </c>
      <c r="M151" s="38">
        <f>IF(L151="M",0,IF(L151="I",2,IF(L151="B",4,IF(L151="E",5))))</f>
        <v>2</v>
      </c>
      <c r="N151" s="38" t="s">
        <v>8</v>
      </c>
      <c r="O151" s="38">
        <f>IF(N151="M",0,IF(N151="I",2,IF(N151="B",4,IF(N151="E",5))))</f>
        <v>2</v>
      </c>
      <c r="P151" s="38" t="s">
        <v>8</v>
      </c>
      <c r="Q151" s="38">
        <f>IF(P151="M",0,IF(P151="I",2,IF(P151="B",4,IF(P151="E",5))))</f>
        <v>2</v>
      </c>
      <c r="R151" s="38" t="s">
        <v>8</v>
      </c>
      <c r="S151" s="38">
        <f>IF(R151="M",0,IF(R151="I",2,IF(R151="B",4,IF(R151="E",5))))</f>
        <v>2</v>
      </c>
      <c r="T151" s="38" t="s">
        <v>9</v>
      </c>
      <c r="U151" s="38">
        <f>IF(T151="M",0,IF(T151="I",2,IF(T151="B",4,IF(T151="E",5))))</f>
        <v>4</v>
      </c>
      <c r="V151" s="38" t="s">
        <v>8</v>
      </c>
      <c r="W151" s="38">
        <f>IF(V151="M",0,IF(V151="I",2,IF(V151="B",4,IF(V151="E",5))))</f>
        <v>2</v>
      </c>
      <c r="X151" s="38" t="s">
        <v>8</v>
      </c>
      <c r="Y151" s="38">
        <f>IF(X151="M",0,IF(X151="I",2,IF(X151="B",4,IF(X151="E",5))))</f>
        <v>2</v>
      </c>
      <c r="Z151" s="38" t="s">
        <v>8</v>
      </c>
      <c r="AA151" s="38">
        <f>IF(Z151="M",0,IF(Z151="I",2,IF(Z151="B",4,IF(Z151="E",5))))</f>
        <v>2</v>
      </c>
      <c r="AB151" s="38" t="s">
        <v>7</v>
      </c>
      <c r="AC151" s="38">
        <f>IF(AB151="M",0,IF(AB151="I",2,IF(AB151="B",4,IF(AB151="E",5))))</f>
        <v>0</v>
      </c>
      <c r="AD151" s="38" t="s">
        <v>7</v>
      </c>
      <c r="AE151" s="38">
        <f>IF(AD151="M",0,IF(AD151="I",2,IF(AD151="B",4,IF(AD151="E",5))))</f>
        <v>0</v>
      </c>
      <c r="AF151" s="38" t="s">
        <v>7</v>
      </c>
      <c r="AG151" s="38">
        <f>IF(AF151="M",0,IF(AF151="I",2,IF(AF151="B",4,IF(AF151="E",5))))</f>
        <v>0</v>
      </c>
      <c r="AH151" s="38" t="s">
        <v>8</v>
      </c>
      <c r="AI151" s="38">
        <f>IF(AH151="M",0,IF(AH151="I",2,IF(AH151="B",4,IF(AH151="E",5))))</f>
        <v>2</v>
      </c>
      <c r="AJ151" s="38" t="s">
        <v>8</v>
      </c>
      <c r="AK151" s="38">
        <f>IF(AJ151="M",0,IF(AJ151="I",2,IF(AJ151="B",4,IF(AJ151="E",5))))</f>
        <v>2</v>
      </c>
      <c r="AL151" s="38" t="s">
        <v>7</v>
      </c>
      <c r="AM151" s="38">
        <f>IF(AL151="M",0,IF(AL151="I",2,IF(AL151="B",4,IF(AL151="E",5))))</f>
        <v>0</v>
      </c>
      <c r="AN151" s="38" t="s">
        <v>8</v>
      </c>
      <c r="AO151" s="38">
        <f>IF(AN151="M",0,IF(AN151="I",2,IF(AN151="B",4,IF(AN151="E",5))))</f>
        <v>2</v>
      </c>
      <c r="AP151" s="38" t="s">
        <v>8</v>
      </c>
      <c r="AQ151" s="38">
        <f>IF(AP151="M",0,IF(AP151="I",2,IF(AP151="B",4,IF(AP151="E",5))))</f>
        <v>2</v>
      </c>
      <c r="AR151" s="38" t="s">
        <v>8</v>
      </c>
      <c r="AS151" s="38">
        <f>IF(AR151="M",0,IF(AR151="I",2,IF(AR151="B",4,IF(AR151="E",5))))</f>
        <v>2</v>
      </c>
      <c r="AT151" s="38" t="s">
        <v>9</v>
      </c>
      <c r="AU151" s="38">
        <f>IF(AT151="M",0,IF(AT151="I",2,IF(AT151="B",4,IF(AT151="E",5))))</f>
        <v>4</v>
      </c>
      <c r="AV151" s="38" t="s">
        <v>8</v>
      </c>
      <c r="AW151" s="38">
        <f>IF(AV151="M",0,IF(AV151="I",2,IF(AV151="B",4,IF(AV151="E",5))))</f>
        <v>2</v>
      </c>
      <c r="AX151" s="38" t="s">
        <v>8</v>
      </c>
      <c r="AY151" s="38">
        <f>IF(AX151="M",0,IF(AX151="I",2,IF(AX151="B",4,IF(AX151="E",5))))</f>
        <v>2</v>
      </c>
      <c r="AZ151" s="38" t="s">
        <v>8</v>
      </c>
      <c r="BA151" s="38">
        <f>IF(AZ151="M",0,IF(AZ151="I",2,IF(AZ151="B",4,IF(AZ151="E",5))))</f>
        <v>2</v>
      </c>
      <c r="BB151" s="38" t="s">
        <v>8</v>
      </c>
      <c r="BC151" s="38">
        <f>IF(BB151="M",0,IF(BB151="I",2,IF(BB151="B",4,IF(BB151="E",5))))</f>
        <v>2</v>
      </c>
      <c r="BD151" s="38" t="s">
        <v>9</v>
      </c>
      <c r="BE151" s="38">
        <f>IF(BD151="M",0,IF(BD151="I",2,IF(BD151="B",4,IF(BD151="E",5))))</f>
        <v>4</v>
      </c>
      <c r="BF151" s="38" t="s">
        <v>9</v>
      </c>
      <c r="BG151" s="38">
        <f>IF(BF151="M",0,IF(BF151="I",2,IF(BF151="B",4,IF(BF151="E",5))))</f>
        <v>4</v>
      </c>
      <c r="BH151" s="38" t="s">
        <v>9</v>
      </c>
      <c r="BI151" s="38">
        <f>IF(BH151="M",0,IF(BH151="I",2,IF(BH151="B",4,IF(BH151="E",5))))</f>
        <v>4</v>
      </c>
      <c r="BJ151" s="38" t="s">
        <v>8</v>
      </c>
      <c r="BK151" s="38">
        <f>IF(BJ151="M",0,IF(BJ151="I",2,IF(BJ151="B",4,IF(BJ151="E",5))))</f>
        <v>2</v>
      </c>
      <c r="BL151" s="38" t="s">
        <v>9</v>
      </c>
      <c r="BM151" s="38">
        <f>IF(BL151="M",0,IF(BL151="I",2,IF(BL151="B",4,IF(BL151="E",5))))</f>
        <v>4</v>
      </c>
      <c r="BN151" s="38" t="s">
        <v>8</v>
      </c>
      <c r="BO151" s="38">
        <f>IF(BN151="M",0,IF(BN151="I",2,IF(BN151="B",4,IF(BN151="E",5))))</f>
        <v>2</v>
      </c>
      <c r="BP151" s="38" t="s">
        <v>8</v>
      </c>
      <c r="BQ151" s="38">
        <f>IF(BP151="M",0,IF(BP151="I",2,IF(BP151="B",4,IF(BP151="E",5))))</f>
        <v>2</v>
      </c>
      <c r="BR151" s="38" t="s">
        <v>9</v>
      </c>
      <c r="BS151" s="38">
        <f>IF(BR151="M",0,IF(BR151="I",2,IF(BR151="B",4,IF(BR151="E",5))))</f>
        <v>4</v>
      </c>
      <c r="BT151" s="38" t="s">
        <v>8</v>
      </c>
      <c r="BU151" s="38">
        <f>IF(BT151="M",0,IF(BT151="I",2,IF(BT151="B",4,IF(BT151="E",5))))</f>
        <v>2</v>
      </c>
      <c r="BV151" s="38" t="s">
        <v>8</v>
      </c>
      <c r="BW151" s="38">
        <f>IF(BV151="M",0,IF(BV151="I",2,IF(BV151="B",4,IF(BV151="E",5))))</f>
        <v>2</v>
      </c>
      <c r="BX151" s="38" t="s">
        <v>9</v>
      </c>
      <c r="BY151" s="38">
        <f>IF(BX151="M",0,IF(BX151="I",2,IF(BX151="B",4,IF(BX151="E",5))))</f>
        <v>4</v>
      </c>
      <c r="BZ151" s="38" t="s">
        <v>8</v>
      </c>
      <c r="CA151" s="38">
        <f>IF(BZ151="M",0,IF(BZ151="I",2,IF(BZ151="B",4,IF(BZ151="E",5))))</f>
        <v>2</v>
      </c>
      <c r="CB151" s="38" t="s">
        <v>8</v>
      </c>
      <c r="CC151" s="38">
        <f>IF(CB151="M",0,IF(CB151="I",2,IF(CB151="B",4,IF(CB151="E",5))))</f>
        <v>2</v>
      </c>
      <c r="CD151" s="38" t="s">
        <v>8</v>
      </c>
      <c r="CE151" s="38">
        <f>IF(CD151="M",0,IF(CD151="I",2,IF(CD151="B",4,IF(CD151="E",5))))</f>
        <v>2</v>
      </c>
      <c r="CF151" s="38" t="s">
        <v>7</v>
      </c>
      <c r="CG151" s="38">
        <f>IF(CF151="M",0,IF(CF151="I",2,IF(CF151="B",4,IF(CF151="E",5))))</f>
        <v>0</v>
      </c>
      <c r="CH151" s="38" t="s">
        <v>9</v>
      </c>
      <c r="CI151" s="38">
        <f>IF(CH151="M",0,IF(CH151="I",2,IF(CH151="B",4,IF(CH151="E",5))))</f>
        <v>4</v>
      </c>
      <c r="CJ151" s="38" t="s">
        <v>8</v>
      </c>
      <c r="CK151" s="38">
        <f>IF(CJ151="M",0,IF(CJ151="I",2,IF(CJ151="B",4,IF(CJ151="E",5))))</f>
        <v>2</v>
      </c>
      <c r="CL151" s="38" t="s">
        <v>8</v>
      </c>
      <c r="CM151" s="38">
        <f>IF(CL151="M",0,IF(CL151="I",2,IF(CL151="B",4,IF(CL151="E",5))))</f>
        <v>2</v>
      </c>
      <c r="CN151" s="38" t="s">
        <v>8</v>
      </c>
      <c r="CO151" s="38">
        <f>IF(CN151="M",0,IF(CN151="I",2,IF(CN151="B",4,IF(CN151="E",5))))</f>
        <v>2</v>
      </c>
      <c r="CP151" s="38" t="s">
        <v>8</v>
      </c>
      <c r="CQ151" s="38">
        <f>IF(CP151="M",0,IF(CP151="I",2,IF(CP151="B",4,IF(CP151="E",5))))</f>
        <v>2</v>
      </c>
      <c r="CR151" s="38" t="s">
        <v>8</v>
      </c>
      <c r="CS151" s="38">
        <f>IF(CR151="M",0,IF(CR151="I",2,IF(CR151="B",4,IF(CR151="E",5))))</f>
        <v>2</v>
      </c>
      <c r="CT151" s="38" t="s">
        <v>9</v>
      </c>
      <c r="CU151" s="38">
        <f>IF(CT151="M",0,IF(CT151="I",2,IF(CT151="B",4,IF(CT151="E",5))))</f>
        <v>4</v>
      </c>
      <c r="CV151" s="38" t="s">
        <v>8</v>
      </c>
      <c r="CW151" s="38">
        <f>IF(CV151="M",0,IF(CV151="I",2,IF(CV151="B",4,IF(CV151="E",5))))</f>
        <v>2</v>
      </c>
      <c r="CX151" s="38" t="s">
        <v>8</v>
      </c>
      <c r="CY151" s="38">
        <f>IF(CX151="M",0,IF(CX151="I",2,IF(CX151="B",4,IF(CX151="E",5))))</f>
        <v>2</v>
      </c>
      <c r="CZ151" s="38" t="s">
        <v>9</v>
      </c>
      <c r="DA151" s="38">
        <f>IF(CZ151="M",0,IF(CZ151="I",2,IF(CZ151="B",4,IF(CZ151="E",5))))</f>
        <v>4</v>
      </c>
      <c r="DB151" s="38" t="s">
        <v>8</v>
      </c>
      <c r="DC151" s="38">
        <f>IF(DB151="M",0,IF(DB151="I",2,IF(DB151="B",4,IF(DB151="E",5))))</f>
        <v>2</v>
      </c>
      <c r="DD151" s="38" t="s">
        <v>8</v>
      </c>
      <c r="DE151" s="38">
        <f>IF(DD151="M",0,IF(DD151="I",2,IF(DD151="B",4,IF(DD151="E",5))))</f>
        <v>2</v>
      </c>
      <c r="DF151" s="38" t="s">
        <v>9</v>
      </c>
      <c r="DG151" s="38">
        <f>IF(DF151="M",0,IF(DF151="I",2,IF(DF151="B",4,IF(DF151="E",5))))</f>
        <v>4</v>
      </c>
      <c r="DH151" s="38" t="s">
        <v>9</v>
      </c>
      <c r="DI151" s="38">
        <f>IF(DH151="M",0,IF(DH151="I",2,IF(DH151="B",4,IF(DH151="E",5))))</f>
        <v>4</v>
      </c>
      <c r="DJ151" s="38" t="s">
        <v>8</v>
      </c>
      <c r="DK151" s="38">
        <f>IF(DJ151="M",0,IF(DJ151="I",2,IF(DJ151="B",4,IF(DJ151="E",5))))</f>
        <v>2</v>
      </c>
      <c r="DL151" s="38" t="s">
        <v>8</v>
      </c>
      <c r="DM151" s="38">
        <f>IF(DL151="M",0,IF(DL151="I",2,IF(DL151="B",4,IF(DL151="E",5))))</f>
        <v>2</v>
      </c>
      <c r="DN151" s="38" t="s">
        <v>8</v>
      </c>
      <c r="DO151" s="38">
        <f>IF(DN151="M",0,IF(DN151="I",2,IF(DN151="B",4,IF(DN151="E",5))))</f>
        <v>2</v>
      </c>
      <c r="DP151" s="38" t="s">
        <v>8</v>
      </c>
      <c r="DQ151" s="38">
        <f>IF(DP151="M",0,IF(DP151="I",2,IF(DP151="B",4,IF(DP151="E",5))))</f>
        <v>2</v>
      </c>
      <c r="DR151" s="38" t="s">
        <v>8</v>
      </c>
      <c r="DS151" s="38">
        <f>IF(DR151="M",0,IF(DR151="I",2,IF(DR151="B",4,IF(DR151="E",5))))</f>
        <v>2</v>
      </c>
      <c r="DT151" s="38" t="s">
        <v>8</v>
      </c>
      <c r="DU151" s="38">
        <f>IF(DT151="M",0,IF(DT151="I",2,IF(DT151="B",4,IF(DT151="E",5))))</f>
        <v>2</v>
      </c>
      <c r="DV151" s="38" t="s">
        <v>9</v>
      </c>
      <c r="DW151" s="38">
        <f>IF(DV151="M",0,IF(DV151="I",2,IF(DV151="B",4,IF(DV151="E",5))))</f>
        <v>4</v>
      </c>
      <c r="DX151" s="38" t="s">
        <v>8</v>
      </c>
      <c r="DY151" s="38">
        <f>IF(DX151="M",0,IF(DX151="I",2,IF(DX151="B",4,IF(DX151="E",5))))</f>
        <v>2</v>
      </c>
      <c r="DZ151" s="38" t="s">
        <v>8</v>
      </c>
      <c r="EA151" s="38">
        <f>IF(DZ151="M",0,IF(DZ151="I",2,IF(DZ151="B",4,IF(DZ151="E",5))))</f>
        <v>2</v>
      </c>
      <c r="EB151" s="38" t="s">
        <v>8</v>
      </c>
      <c r="EC151" s="38">
        <f>IF(EB151="M",0,IF(EB151="I",2,IF(EB151="B",4,IF(EB151="E",5))))</f>
        <v>2</v>
      </c>
      <c r="ED151" s="38" t="s">
        <v>8</v>
      </c>
      <c r="EE151" s="38">
        <f>IF(ED151="M",0,IF(ED151="I",2,IF(ED151="B",4,IF(ED151="E",5))))</f>
        <v>2</v>
      </c>
      <c r="EF151" s="38" t="s">
        <v>9</v>
      </c>
      <c r="EG151" s="38">
        <f>IF(EF151="M",0,IF(EF151="I",2,IF(EF151="B",4,IF(EF151="E",5))))</f>
        <v>4</v>
      </c>
      <c r="EH151" s="38" t="s">
        <v>9</v>
      </c>
      <c r="EI151" s="38">
        <f>IF(EH151="M",0,IF(EH151="I",2,IF(EH151="B",4,IF(EH151="E",5))))</f>
        <v>4</v>
      </c>
      <c r="EJ151" s="38" t="s">
        <v>9</v>
      </c>
      <c r="EK151" s="38">
        <f>IF(EJ151="M",0,IF(EJ151="I",2,IF(EJ151="B",4,IF(EJ151="E",5))))</f>
        <v>4</v>
      </c>
      <c r="EL151" s="38" t="s">
        <v>8</v>
      </c>
      <c r="EM151" s="38">
        <f>IF(EL151="M",0,IF(EL151="I",2,IF(EL151="B",4,IF(EL151="E",5))))</f>
        <v>2</v>
      </c>
      <c r="EN151" s="38" t="s">
        <v>7</v>
      </c>
      <c r="EO151" s="38">
        <f>IF(EN151="M",0,IF(EN151="I",2,IF(EN151="B",4,IF(EN151="E",5))))</f>
        <v>0</v>
      </c>
      <c r="EP151" s="38" t="s">
        <v>7</v>
      </c>
      <c r="EQ151" s="38">
        <f>IF(EP151="M",0,IF(EP151="I",2,IF(EP151="B",4,IF(EP151="E",5))))</f>
        <v>0</v>
      </c>
      <c r="ER151" s="98">
        <f>+SUM(F151:EQ151)</f>
        <v>164</v>
      </c>
      <c r="ES151" s="52">
        <f>+ER151/$EV$1</f>
        <v>0.46197183098591549</v>
      </c>
      <c r="ET151" s="38" t="str">
        <f>IF(ES151&gt;60%,"Autonome","Non Autonome")</f>
        <v>Non Autonome</v>
      </c>
    </row>
    <row r="152" spans="1:151" ht="15.75" thickBot="1" x14ac:dyDescent="0.3">
      <c r="A152" s="35" t="s">
        <v>5</v>
      </c>
      <c r="B152" s="35" t="s">
        <v>212</v>
      </c>
      <c r="C152" s="35" t="s">
        <v>11</v>
      </c>
      <c r="D152" s="96">
        <v>43318</v>
      </c>
      <c r="E152" s="35" t="s">
        <v>12</v>
      </c>
      <c r="F152" s="38" t="s">
        <v>9</v>
      </c>
      <c r="G152" s="38">
        <f>IF(F152="M",0,IF(F152="I",2,IF(F152="B",4,IF(F152="E",5))))</f>
        <v>4</v>
      </c>
      <c r="H152" s="38" t="s">
        <v>9</v>
      </c>
      <c r="I152" s="38">
        <f>IF(H152="M",0,IF(H152="I",2,IF(H152="B",4,IF(H152="E",5))))</f>
        <v>4</v>
      </c>
      <c r="J152" s="38" t="s">
        <v>9</v>
      </c>
      <c r="K152" s="38">
        <f>IF(J152="M",0,IF(J152="I",2,IF(J152="B",4,IF(J152="E",5))))</f>
        <v>4</v>
      </c>
      <c r="L152" s="38" t="s">
        <v>9</v>
      </c>
      <c r="M152" s="38">
        <f>IF(L152="M",0,IF(L152="I",2,IF(L152="B",4,IF(L152="E",5))))</f>
        <v>4</v>
      </c>
      <c r="N152" s="38" t="s">
        <v>9</v>
      </c>
      <c r="O152" s="38">
        <f>IF(N152="M",0,IF(N152="I",2,IF(N152="B",4,IF(N152="E",5))))</f>
        <v>4</v>
      </c>
      <c r="P152" s="38" t="s">
        <v>9</v>
      </c>
      <c r="Q152" s="38">
        <f>IF(P152="M",0,IF(P152="I",2,IF(P152="B",4,IF(P152="E",5))))</f>
        <v>4</v>
      </c>
      <c r="R152" s="38" t="s">
        <v>9</v>
      </c>
      <c r="S152" s="38">
        <f>IF(R152="M",0,IF(R152="I",2,IF(R152="B",4,IF(R152="E",5))))</f>
        <v>4</v>
      </c>
      <c r="T152" s="38" t="s">
        <v>9</v>
      </c>
      <c r="U152" s="38">
        <f>IF(T152="M",0,IF(T152="I",2,IF(T152="B",4,IF(T152="E",5))))</f>
        <v>4</v>
      </c>
      <c r="V152" s="38" t="s">
        <v>9</v>
      </c>
      <c r="W152" s="38">
        <f>IF(V152="M",0,IF(V152="I",2,IF(V152="B",4,IF(V152="E",5))))</f>
        <v>4</v>
      </c>
      <c r="X152" s="38" t="s">
        <v>9</v>
      </c>
      <c r="Y152" s="38">
        <f>IF(X152="M",0,IF(X152="I",2,IF(X152="B",4,IF(X152="E",5))))</f>
        <v>4</v>
      </c>
      <c r="Z152" s="38" t="s">
        <v>8</v>
      </c>
      <c r="AA152" s="38">
        <f>IF(Z152="M",0,IF(Z152="I",2,IF(Z152="B",4,IF(Z152="E",5))))</f>
        <v>2</v>
      </c>
      <c r="AB152" s="38" t="s">
        <v>7</v>
      </c>
      <c r="AC152" s="38">
        <f>IF(AB152="M",0,IF(AB152="I",2,IF(AB152="B",4,IF(AB152="E",5))))</f>
        <v>0</v>
      </c>
      <c r="AD152" s="38" t="s">
        <v>7</v>
      </c>
      <c r="AE152" s="38">
        <f>IF(AD152="M",0,IF(AD152="I",2,IF(AD152="B",4,IF(AD152="E",5))))</f>
        <v>0</v>
      </c>
      <c r="AF152" s="38" t="s">
        <v>7</v>
      </c>
      <c r="AG152" s="38">
        <f>IF(AF152="M",0,IF(AF152="I",2,IF(AF152="B",4,IF(AF152="E",5))))</f>
        <v>0</v>
      </c>
      <c r="AH152" s="38" t="s">
        <v>8</v>
      </c>
      <c r="AI152" s="38">
        <f>IF(AH152="M",0,IF(AH152="I",2,IF(AH152="B",4,IF(AH152="E",5))))</f>
        <v>2</v>
      </c>
      <c r="AJ152" s="38" t="s">
        <v>8</v>
      </c>
      <c r="AK152" s="38">
        <f>IF(AJ152="M",0,IF(AJ152="I",2,IF(AJ152="B",4,IF(AJ152="E",5))))</f>
        <v>2</v>
      </c>
      <c r="AL152" s="38" t="s">
        <v>8</v>
      </c>
      <c r="AM152" s="38">
        <f>IF(AL152="M",0,IF(AL152="I",2,IF(AL152="B",4,IF(AL152="E",5))))</f>
        <v>2</v>
      </c>
      <c r="AN152" s="38" t="s">
        <v>8</v>
      </c>
      <c r="AO152" s="38">
        <f>IF(AN152="M",0,IF(AN152="I",2,IF(AN152="B",4,IF(AN152="E",5))))</f>
        <v>2</v>
      </c>
      <c r="AP152" s="38" t="s">
        <v>8</v>
      </c>
      <c r="AQ152" s="38">
        <f>IF(AP152="M",0,IF(AP152="I",2,IF(AP152="B",4,IF(AP152="E",5))))</f>
        <v>2</v>
      </c>
      <c r="AR152" s="38" t="s">
        <v>8</v>
      </c>
      <c r="AS152" s="38">
        <f>IF(AR152="M",0,IF(AR152="I",2,IF(AR152="B",4,IF(AR152="E",5))))</f>
        <v>2</v>
      </c>
      <c r="AT152" s="38" t="s">
        <v>8</v>
      </c>
      <c r="AU152" s="38">
        <f>IF(AT152="M",0,IF(AT152="I",2,IF(AT152="B",4,IF(AT152="E",5))))</f>
        <v>2</v>
      </c>
      <c r="AV152" s="38" t="s">
        <v>8</v>
      </c>
      <c r="AW152" s="38">
        <f>IF(AV152="M",0,IF(AV152="I",2,IF(AV152="B",4,IF(AV152="E",5))))</f>
        <v>2</v>
      </c>
      <c r="AX152" s="38" t="s">
        <v>8</v>
      </c>
      <c r="AY152" s="38">
        <f>IF(AX152="M",0,IF(AX152="I",2,IF(AX152="B",4,IF(AX152="E",5))))</f>
        <v>2</v>
      </c>
      <c r="AZ152" s="38" t="s">
        <v>9</v>
      </c>
      <c r="BA152" s="38">
        <f>IF(AZ152="M",0,IF(AZ152="I",2,IF(AZ152="B",4,IF(AZ152="E",5))))</f>
        <v>4</v>
      </c>
      <c r="BB152" s="38" t="s">
        <v>8</v>
      </c>
      <c r="BC152" s="38">
        <f>IF(BB152="M",0,IF(BB152="I",2,IF(BB152="B",4,IF(BB152="E",5))))</f>
        <v>2</v>
      </c>
      <c r="BD152" s="38" t="s">
        <v>9</v>
      </c>
      <c r="BE152" s="38">
        <f>IF(BD152="M",0,IF(BD152="I",2,IF(BD152="B",4,IF(BD152="E",5))))</f>
        <v>4</v>
      </c>
      <c r="BF152" s="38" t="s">
        <v>8</v>
      </c>
      <c r="BG152" s="38">
        <f>IF(BF152="M",0,IF(BF152="I",2,IF(BF152="B",4,IF(BF152="E",5))))</f>
        <v>2</v>
      </c>
      <c r="BH152" s="38" t="s">
        <v>8</v>
      </c>
      <c r="BI152" s="38">
        <f>IF(BH152="M",0,IF(BH152="I",2,IF(BH152="B",4,IF(BH152="E",5))))</f>
        <v>2</v>
      </c>
      <c r="BJ152" s="38" t="s">
        <v>8</v>
      </c>
      <c r="BK152" s="38">
        <f>IF(BJ152="M",0,IF(BJ152="I",2,IF(BJ152="B",4,IF(BJ152="E",5))))</f>
        <v>2</v>
      </c>
      <c r="BL152" s="38" t="s">
        <v>8</v>
      </c>
      <c r="BM152" s="38">
        <f>IF(BL152="M",0,IF(BL152="I",2,IF(BL152="B",4,IF(BL152="E",5))))</f>
        <v>2</v>
      </c>
      <c r="BN152" s="38" t="s">
        <v>8</v>
      </c>
      <c r="BO152" s="38">
        <f>IF(BN152="M",0,IF(BN152="I",2,IF(BN152="B",4,IF(BN152="E",5))))</f>
        <v>2</v>
      </c>
      <c r="BP152" s="38" t="s">
        <v>8</v>
      </c>
      <c r="BQ152" s="38">
        <f>IF(BP152="M",0,IF(BP152="I",2,IF(BP152="B",4,IF(BP152="E",5))))</f>
        <v>2</v>
      </c>
      <c r="BR152" s="38" t="s">
        <v>8</v>
      </c>
      <c r="BS152" s="38">
        <f>IF(BR152="M",0,IF(BR152="I",2,IF(BR152="B",4,IF(BR152="E",5))))</f>
        <v>2</v>
      </c>
      <c r="BT152" s="38" t="s">
        <v>8</v>
      </c>
      <c r="BU152" s="38">
        <f>IF(BT152="M",0,IF(BT152="I",2,IF(BT152="B",4,IF(BT152="E",5))))</f>
        <v>2</v>
      </c>
      <c r="BV152" s="38" t="s">
        <v>9</v>
      </c>
      <c r="BW152" s="38">
        <f>IF(BV152="M",0,IF(BV152="I",2,IF(BV152="B",4,IF(BV152="E",5))))</f>
        <v>4</v>
      </c>
      <c r="BX152" s="38" t="s">
        <v>9</v>
      </c>
      <c r="BY152" s="38">
        <f>IF(BX152="M",0,IF(BX152="I",2,IF(BX152="B",4,IF(BX152="E",5))))</f>
        <v>4</v>
      </c>
      <c r="BZ152" s="38" t="s">
        <v>9</v>
      </c>
      <c r="CA152" s="38">
        <f>IF(BZ152="M",0,IF(BZ152="I",2,IF(BZ152="B",4,IF(BZ152="E",5))))</f>
        <v>4</v>
      </c>
      <c r="CB152" s="38" t="s">
        <v>9</v>
      </c>
      <c r="CC152" s="38">
        <f>IF(CB152="M",0,IF(CB152="I",2,IF(CB152="B",4,IF(CB152="E",5))))</f>
        <v>4</v>
      </c>
      <c r="CD152" s="38" t="s">
        <v>9</v>
      </c>
      <c r="CE152" s="38">
        <f>IF(CD152="M",0,IF(CD152="I",2,IF(CD152="B",4,IF(CD152="E",5))))</f>
        <v>4</v>
      </c>
      <c r="CF152" s="38" t="s">
        <v>9</v>
      </c>
      <c r="CG152" s="38">
        <f>IF(CF152="M",0,IF(CF152="I",2,IF(CF152="B",4,IF(CF152="E",5))))</f>
        <v>4</v>
      </c>
      <c r="CH152" s="38" t="s">
        <v>9</v>
      </c>
      <c r="CI152" s="38">
        <f>IF(CH152="M",0,IF(CH152="I",2,IF(CH152="B",4,IF(CH152="E",5))))</f>
        <v>4</v>
      </c>
      <c r="CJ152" s="38" t="s">
        <v>8</v>
      </c>
      <c r="CK152" s="38">
        <f>IF(CJ152="M",0,IF(CJ152="I",2,IF(CJ152="B",4,IF(CJ152="E",5))))</f>
        <v>2</v>
      </c>
      <c r="CL152" s="38" t="s">
        <v>8</v>
      </c>
      <c r="CM152" s="38">
        <f>IF(CL152="M",0,IF(CL152="I",2,IF(CL152="B",4,IF(CL152="E",5))))</f>
        <v>2</v>
      </c>
      <c r="CN152" s="38" t="s">
        <v>9</v>
      </c>
      <c r="CO152" s="38">
        <f>IF(CN152="M",0,IF(CN152="I",2,IF(CN152="B",4,IF(CN152="E",5))))</f>
        <v>4</v>
      </c>
      <c r="CP152" s="38" t="s">
        <v>9</v>
      </c>
      <c r="CQ152" s="38">
        <f>IF(CP152="M",0,IF(CP152="I",2,IF(CP152="B",4,IF(CP152="E",5))))</f>
        <v>4</v>
      </c>
      <c r="CR152" s="38" t="s">
        <v>9</v>
      </c>
      <c r="CS152" s="38">
        <f>IF(CR152="M",0,IF(CR152="I",2,IF(CR152="B",4,IF(CR152="E",5))))</f>
        <v>4</v>
      </c>
      <c r="CT152" s="38" t="s">
        <v>9</v>
      </c>
      <c r="CU152" s="38">
        <f>IF(CT152="M",0,IF(CT152="I",2,IF(CT152="B",4,IF(CT152="E",5))))</f>
        <v>4</v>
      </c>
      <c r="CV152" s="38" t="s">
        <v>9</v>
      </c>
      <c r="CW152" s="38">
        <f>IF(CV152="M",0,IF(CV152="I",2,IF(CV152="B",4,IF(CV152="E",5))))</f>
        <v>4</v>
      </c>
      <c r="CX152" s="38" t="s">
        <v>8</v>
      </c>
      <c r="CY152" s="38">
        <f>IF(CX152="M",0,IF(CX152="I",2,IF(CX152="B",4,IF(CX152="E",5))))</f>
        <v>2</v>
      </c>
      <c r="CZ152" s="38" t="s">
        <v>9</v>
      </c>
      <c r="DA152" s="38">
        <f>IF(CZ152="M",0,IF(CZ152="I",2,IF(CZ152="B",4,IF(CZ152="E",5))))</f>
        <v>4</v>
      </c>
      <c r="DB152" s="38" t="s">
        <v>9</v>
      </c>
      <c r="DC152" s="38">
        <f>IF(DB152="M",0,IF(DB152="I",2,IF(DB152="B",4,IF(DB152="E",5))))</f>
        <v>4</v>
      </c>
      <c r="DD152" s="38" t="s">
        <v>9</v>
      </c>
      <c r="DE152" s="38">
        <f>IF(DD152="M",0,IF(DD152="I",2,IF(DD152="B",4,IF(DD152="E",5))))</f>
        <v>4</v>
      </c>
      <c r="DF152" s="38" t="s">
        <v>9</v>
      </c>
      <c r="DG152" s="38">
        <f>IF(DF152="M",0,IF(DF152="I",2,IF(DF152="B",4,IF(DF152="E",5))))</f>
        <v>4</v>
      </c>
      <c r="DH152" s="38" t="s">
        <v>8</v>
      </c>
      <c r="DI152" s="38">
        <f>IF(DH152="M",0,IF(DH152="I",2,IF(DH152="B",4,IF(DH152="E",5))))</f>
        <v>2</v>
      </c>
      <c r="DJ152" s="38" t="s">
        <v>9</v>
      </c>
      <c r="DK152" s="38">
        <f>IF(DJ152="M",0,IF(DJ152="I",2,IF(DJ152="B",4,IF(DJ152="E",5))))</f>
        <v>4</v>
      </c>
      <c r="DL152" s="38" t="s">
        <v>9</v>
      </c>
      <c r="DM152" s="38">
        <f>IF(DL152="M",0,IF(DL152="I",2,IF(DL152="B",4,IF(DL152="E",5))))</f>
        <v>4</v>
      </c>
      <c r="DN152" s="38" t="s">
        <v>8</v>
      </c>
      <c r="DO152" s="38">
        <f>IF(DN152="M",0,IF(DN152="I",2,IF(DN152="B",4,IF(DN152="E",5))))</f>
        <v>2</v>
      </c>
      <c r="DP152" s="38" t="s">
        <v>9</v>
      </c>
      <c r="DQ152" s="38">
        <f>IF(DP152="M",0,IF(DP152="I",2,IF(DP152="B",4,IF(DP152="E",5))))</f>
        <v>4</v>
      </c>
      <c r="DR152" s="38" t="s">
        <v>7</v>
      </c>
      <c r="DS152" s="38">
        <f>IF(DR152="M",0,IF(DR152="I",2,IF(DR152="B",4,IF(DR152="E",5))))</f>
        <v>0</v>
      </c>
      <c r="DT152" s="38" t="s">
        <v>8</v>
      </c>
      <c r="DU152" s="38">
        <f>IF(DT152="M",0,IF(DT152="I",2,IF(DT152="B",4,IF(DT152="E",5))))</f>
        <v>2</v>
      </c>
      <c r="DV152" s="38" t="s">
        <v>8</v>
      </c>
      <c r="DW152" s="38">
        <f>IF(DV152="M",0,IF(DV152="I",2,IF(DV152="B",4,IF(DV152="E",5))))</f>
        <v>2</v>
      </c>
      <c r="DX152" s="38" t="s">
        <v>8</v>
      </c>
      <c r="DY152" s="38">
        <f>IF(DX152="M",0,IF(DX152="I",2,IF(DX152="B",4,IF(DX152="E",5))))</f>
        <v>2</v>
      </c>
      <c r="DZ152" s="38" t="s">
        <v>8</v>
      </c>
      <c r="EA152" s="38">
        <f>IF(DZ152="M",0,IF(DZ152="I",2,IF(DZ152="B",4,IF(DZ152="E",5))))</f>
        <v>2</v>
      </c>
      <c r="EB152" s="38" t="s">
        <v>8</v>
      </c>
      <c r="EC152" s="38">
        <f>IF(EB152="M",0,IF(EB152="I",2,IF(EB152="B",4,IF(EB152="E",5))))</f>
        <v>2</v>
      </c>
      <c r="ED152" s="38" t="s">
        <v>8</v>
      </c>
      <c r="EE152" s="38">
        <f>IF(ED152="M",0,IF(ED152="I",2,IF(ED152="B",4,IF(ED152="E",5))))</f>
        <v>2</v>
      </c>
      <c r="EF152" s="38" t="s">
        <v>9</v>
      </c>
      <c r="EG152" s="38">
        <f>IF(EF152="M",0,IF(EF152="I",2,IF(EF152="B",4,IF(EF152="E",5))))</f>
        <v>4</v>
      </c>
      <c r="EH152" s="38" t="s">
        <v>8</v>
      </c>
      <c r="EI152" s="38">
        <f>IF(EH152="M",0,IF(EH152="I",2,IF(EH152="B",4,IF(EH152="E",5))))</f>
        <v>2</v>
      </c>
      <c r="EJ152" s="38" t="s">
        <v>8</v>
      </c>
      <c r="EK152" s="38">
        <f>IF(EJ152="M",0,IF(EJ152="I",2,IF(EJ152="B",4,IF(EJ152="E",5))))</f>
        <v>2</v>
      </c>
      <c r="EL152" s="38" t="s">
        <v>8</v>
      </c>
      <c r="EM152" s="38">
        <f>IF(EL152="M",0,IF(EL152="I",2,IF(EL152="B",4,IF(EL152="E",5))))</f>
        <v>2</v>
      </c>
      <c r="EN152" s="38" t="s">
        <v>8</v>
      </c>
      <c r="EO152" s="38">
        <f>IF(EN152="M",0,IF(EN152="I",2,IF(EN152="B",4,IF(EN152="E",5))))</f>
        <v>2</v>
      </c>
      <c r="EP152" s="38" t="s">
        <v>8</v>
      </c>
      <c r="EQ152" s="38">
        <f>IF(EP152="M",0,IF(EP152="I",2,IF(EP152="B",4,IF(EP152="E",5))))</f>
        <v>2</v>
      </c>
      <c r="ER152" s="98">
        <f>+SUM(F152:EQ152)</f>
        <v>198</v>
      </c>
      <c r="ES152" s="52">
        <f>+ER152/$EV$1</f>
        <v>0.55774647887323947</v>
      </c>
      <c r="ET152" s="38" t="str">
        <f>IF(ES152&gt;60%,"Autonome","Non Autonome")</f>
        <v>Non Autonome</v>
      </c>
    </row>
    <row r="153" spans="1:151" ht="15.75" thickBot="1" x14ac:dyDescent="0.3">
      <c r="A153" s="35" t="s">
        <v>5</v>
      </c>
      <c r="B153" s="35" t="s">
        <v>76</v>
      </c>
      <c r="C153" s="35" t="s">
        <v>11</v>
      </c>
      <c r="D153" s="96">
        <v>43318</v>
      </c>
      <c r="E153" s="35" t="s">
        <v>252</v>
      </c>
      <c r="F153" s="38" t="s">
        <v>9</v>
      </c>
      <c r="G153" s="38">
        <f>IF(F153="M",0,IF(F153="I",2,IF(F153="B",4,IF(F153="E",5))))</f>
        <v>4</v>
      </c>
      <c r="H153" s="38" t="s">
        <v>9</v>
      </c>
      <c r="I153" s="38">
        <f>IF(H153="M",0,IF(H153="I",2,IF(H153="B",4,IF(H153="E",5))))</f>
        <v>4</v>
      </c>
      <c r="J153" s="38" t="s">
        <v>9</v>
      </c>
      <c r="K153" s="38">
        <f>IF(J153="M",0,IF(J153="I",2,IF(J153="B",4,IF(J153="E",5))))</f>
        <v>4</v>
      </c>
      <c r="L153" s="38" t="s">
        <v>9</v>
      </c>
      <c r="M153" s="38">
        <f>IF(L153="M",0,IF(L153="I",2,IF(L153="B",4,IF(L153="E",5))))</f>
        <v>4</v>
      </c>
      <c r="N153" s="38" t="s">
        <v>9</v>
      </c>
      <c r="O153" s="38">
        <f>IF(N153="M",0,IF(N153="I",2,IF(N153="B",4,IF(N153="E",5))))</f>
        <v>4</v>
      </c>
      <c r="P153" s="38" t="s">
        <v>9</v>
      </c>
      <c r="Q153" s="38">
        <f>IF(P153="M",0,IF(P153="I",2,IF(P153="B",4,IF(P153="E",5))))</f>
        <v>4</v>
      </c>
      <c r="R153" s="38" t="s">
        <v>9</v>
      </c>
      <c r="S153" s="38">
        <f>IF(R153="M",0,IF(R153="I",2,IF(R153="B",4,IF(R153="E",5))))</f>
        <v>4</v>
      </c>
      <c r="T153" s="38" t="s">
        <v>9</v>
      </c>
      <c r="U153" s="38">
        <f>IF(T153="M",0,IF(T153="I",2,IF(T153="B",4,IF(T153="E",5))))</f>
        <v>4</v>
      </c>
      <c r="V153" s="38" t="s">
        <v>8</v>
      </c>
      <c r="W153" s="38">
        <f>IF(V153="M",0,IF(V153="I",2,IF(V153="B",4,IF(V153="E",5))))</f>
        <v>2</v>
      </c>
      <c r="X153" s="38" t="s">
        <v>8</v>
      </c>
      <c r="Y153" s="38">
        <f>IF(X153="M",0,IF(X153="I",2,IF(X153="B",4,IF(X153="E",5))))</f>
        <v>2</v>
      </c>
      <c r="Z153" s="38" t="s">
        <v>8</v>
      </c>
      <c r="AA153" s="38">
        <f>IF(Z153="M",0,IF(Z153="I",2,IF(Z153="B",4,IF(Z153="E",5))))</f>
        <v>2</v>
      </c>
      <c r="AB153" s="38" t="s">
        <v>7</v>
      </c>
      <c r="AC153" s="38">
        <f>IF(AB153="M",0,IF(AB153="I",2,IF(AB153="B",4,IF(AB153="E",5))))</f>
        <v>0</v>
      </c>
      <c r="AD153" s="38" t="s">
        <v>7</v>
      </c>
      <c r="AE153" s="38">
        <f>IF(AD153="M",0,IF(AD153="I",2,IF(AD153="B",4,IF(AD153="E",5))))</f>
        <v>0</v>
      </c>
      <c r="AF153" s="38" t="s">
        <v>7</v>
      </c>
      <c r="AG153" s="38">
        <f>IF(AF153="M",0,IF(AF153="I",2,IF(AF153="B",4,IF(AF153="E",5))))</f>
        <v>0</v>
      </c>
      <c r="AH153" s="38" t="s">
        <v>8</v>
      </c>
      <c r="AI153" s="38">
        <f>IF(AH153="M",0,IF(AH153="I",2,IF(AH153="B",4,IF(AH153="E",5))))</f>
        <v>2</v>
      </c>
      <c r="AJ153" s="38" t="s">
        <v>8</v>
      </c>
      <c r="AK153" s="38">
        <f>IF(AJ153="M",0,IF(AJ153="I",2,IF(AJ153="B",4,IF(AJ153="E",5))))</f>
        <v>2</v>
      </c>
      <c r="AL153" s="38" t="s">
        <v>7</v>
      </c>
      <c r="AM153" s="38">
        <f>IF(AL153="M",0,IF(AL153="I",2,IF(AL153="B",4,IF(AL153="E",5))))</f>
        <v>0</v>
      </c>
      <c r="AN153" s="38" t="s">
        <v>8</v>
      </c>
      <c r="AO153" s="38">
        <f>IF(AN153="M",0,IF(AN153="I",2,IF(AN153="B",4,IF(AN153="E",5))))</f>
        <v>2</v>
      </c>
      <c r="AP153" s="38" t="s">
        <v>9</v>
      </c>
      <c r="AQ153" s="38">
        <f>IF(AP153="M",0,IF(AP153="I",2,IF(AP153="B",4,IF(AP153="E",5))))</f>
        <v>4</v>
      </c>
      <c r="AR153" s="38" t="s">
        <v>9</v>
      </c>
      <c r="AS153" s="38">
        <f>IF(AR153="M",0,IF(AR153="I",2,IF(AR153="B",4,IF(AR153="E",5))))</f>
        <v>4</v>
      </c>
      <c r="AT153" s="38" t="s">
        <v>9</v>
      </c>
      <c r="AU153" s="38">
        <f>IF(AT153="M",0,IF(AT153="I",2,IF(AT153="B",4,IF(AT153="E",5))))</f>
        <v>4</v>
      </c>
      <c r="AV153" s="38" t="s">
        <v>8</v>
      </c>
      <c r="AW153" s="38">
        <f>IF(AV153="M",0,IF(AV153="I",2,IF(AV153="B",4,IF(AV153="E",5))))</f>
        <v>2</v>
      </c>
      <c r="AX153" s="38" t="s">
        <v>8</v>
      </c>
      <c r="AY153" s="38">
        <f>IF(AX153="M",0,IF(AX153="I",2,IF(AX153="B",4,IF(AX153="E",5))))</f>
        <v>2</v>
      </c>
      <c r="AZ153" s="38" t="s">
        <v>9</v>
      </c>
      <c r="BA153" s="38">
        <f>IF(AZ153="M",0,IF(AZ153="I",2,IF(AZ153="B",4,IF(AZ153="E",5))))</f>
        <v>4</v>
      </c>
      <c r="BB153" s="38" t="s">
        <v>8</v>
      </c>
      <c r="BC153" s="38">
        <f>IF(BB153="M",0,IF(BB153="I",2,IF(BB153="B",4,IF(BB153="E",5))))</f>
        <v>2</v>
      </c>
      <c r="BD153" s="38" t="s">
        <v>9</v>
      </c>
      <c r="BE153" s="38">
        <f>IF(BD153="M",0,IF(BD153="I",2,IF(BD153="B",4,IF(BD153="E",5))))</f>
        <v>4</v>
      </c>
      <c r="BF153" s="38" t="s">
        <v>8</v>
      </c>
      <c r="BG153" s="38">
        <f>IF(BF153="M",0,IF(BF153="I",2,IF(BF153="B",4,IF(BF153="E",5))))</f>
        <v>2</v>
      </c>
      <c r="BH153" s="38" t="s">
        <v>8</v>
      </c>
      <c r="BI153" s="38">
        <f>IF(BH153="M",0,IF(BH153="I",2,IF(BH153="B",4,IF(BH153="E",5))))</f>
        <v>2</v>
      </c>
      <c r="BJ153" s="38" t="s">
        <v>8</v>
      </c>
      <c r="BK153" s="38">
        <f>IF(BJ153="M",0,IF(BJ153="I",2,IF(BJ153="B",4,IF(BJ153="E",5))))</f>
        <v>2</v>
      </c>
      <c r="BL153" s="38" t="s">
        <v>9</v>
      </c>
      <c r="BM153" s="38">
        <f>IF(BL153="M",0,IF(BL153="I",2,IF(BL153="B",4,IF(BL153="E",5))))</f>
        <v>4</v>
      </c>
      <c r="BN153" s="38" t="s">
        <v>8</v>
      </c>
      <c r="BO153" s="38">
        <f>IF(BN153="M",0,IF(BN153="I",2,IF(BN153="B",4,IF(BN153="E",5))))</f>
        <v>2</v>
      </c>
      <c r="BP153" s="38" t="s">
        <v>8</v>
      </c>
      <c r="BQ153" s="38">
        <f>IF(BP153="M",0,IF(BP153="I",2,IF(BP153="B",4,IF(BP153="E",5))))</f>
        <v>2</v>
      </c>
      <c r="BR153" s="38" t="s">
        <v>9</v>
      </c>
      <c r="BS153" s="38">
        <f>IF(BR153="M",0,IF(BR153="I",2,IF(BR153="B",4,IF(BR153="E",5))))</f>
        <v>4</v>
      </c>
      <c r="BT153" s="38" t="s">
        <v>8</v>
      </c>
      <c r="BU153" s="38">
        <f>IF(BT153="M",0,IF(BT153="I",2,IF(BT153="B",4,IF(BT153="E",5))))</f>
        <v>2</v>
      </c>
      <c r="BV153" s="38" t="s">
        <v>8</v>
      </c>
      <c r="BW153" s="38">
        <f>IF(BV153="M",0,IF(BV153="I",2,IF(BV153="B",4,IF(BV153="E",5))))</f>
        <v>2</v>
      </c>
      <c r="BX153" s="38" t="s">
        <v>9</v>
      </c>
      <c r="BY153" s="38">
        <f>IF(BX153="M",0,IF(BX153="I",2,IF(BX153="B",4,IF(BX153="E",5))))</f>
        <v>4</v>
      </c>
      <c r="BZ153" s="38" t="s">
        <v>9</v>
      </c>
      <c r="CA153" s="38">
        <f>IF(BZ153="M",0,IF(BZ153="I",2,IF(BZ153="B",4,IF(BZ153="E",5))))</f>
        <v>4</v>
      </c>
      <c r="CB153" s="38" t="s">
        <v>9</v>
      </c>
      <c r="CC153" s="38">
        <f>IF(CB153="M",0,IF(CB153="I",2,IF(CB153="B",4,IF(CB153="E",5))))</f>
        <v>4</v>
      </c>
      <c r="CD153" s="38" t="s">
        <v>9</v>
      </c>
      <c r="CE153" s="38">
        <f>IF(CD153="M",0,IF(CD153="I",2,IF(CD153="B",4,IF(CD153="E",5))))</f>
        <v>4</v>
      </c>
      <c r="CF153" s="38" t="s">
        <v>9</v>
      </c>
      <c r="CG153" s="38">
        <f>IF(CF153="M",0,IF(CF153="I",2,IF(CF153="B",4,IF(CF153="E",5))))</f>
        <v>4</v>
      </c>
      <c r="CH153" s="38" t="s">
        <v>8</v>
      </c>
      <c r="CI153" s="38">
        <f>IF(CH153="M",0,IF(CH153="I",2,IF(CH153="B",4,IF(CH153="E",5))))</f>
        <v>2</v>
      </c>
      <c r="CJ153" s="38" t="s">
        <v>8</v>
      </c>
      <c r="CK153" s="38">
        <f>IF(CJ153="M",0,IF(CJ153="I",2,IF(CJ153="B",4,IF(CJ153="E",5))))</f>
        <v>2</v>
      </c>
      <c r="CL153" s="38" t="s">
        <v>8</v>
      </c>
      <c r="CM153" s="38">
        <f>IF(CL153="M",0,IF(CL153="I",2,IF(CL153="B",4,IF(CL153="E",5))))</f>
        <v>2</v>
      </c>
      <c r="CN153" s="38" t="s">
        <v>8</v>
      </c>
      <c r="CO153" s="38">
        <f>IF(CN153="M",0,IF(CN153="I",2,IF(CN153="B",4,IF(CN153="E",5))))</f>
        <v>2</v>
      </c>
      <c r="CP153" s="38" t="s">
        <v>8</v>
      </c>
      <c r="CQ153" s="38">
        <f>IF(CP153="M",0,IF(CP153="I",2,IF(CP153="B",4,IF(CP153="E",5))))</f>
        <v>2</v>
      </c>
      <c r="CR153" s="38" t="s">
        <v>8</v>
      </c>
      <c r="CS153" s="38">
        <f>IF(CR153="M",0,IF(CR153="I",2,IF(CR153="B",4,IF(CR153="E",5))))</f>
        <v>2</v>
      </c>
      <c r="CT153" s="38" t="s">
        <v>9</v>
      </c>
      <c r="CU153" s="38">
        <f>IF(CT153="M",0,IF(CT153="I",2,IF(CT153="B",4,IF(CT153="E",5))))</f>
        <v>4</v>
      </c>
      <c r="CV153" s="38" t="s">
        <v>8</v>
      </c>
      <c r="CW153" s="38">
        <f>IF(CV153="M",0,IF(CV153="I",2,IF(CV153="B",4,IF(CV153="E",5))))</f>
        <v>2</v>
      </c>
      <c r="CX153" s="38" t="s">
        <v>8</v>
      </c>
      <c r="CY153" s="38">
        <f>IF(CX153="M",0,IF(CX153="I",2,IF(CX153="B",4,IF(CX153="E",5))))</f>
        <v>2</v>
      </c>
      <c r="CZ153" s="38" t="s">
        <v>9</v>
      </c>
      <c r="DA153" s="38">
        <f>IF(CZ153="M",0,IF(CZ153="I",2,IF(CZ153="B",4,IF(CZ153="E",5))))</f>
        <v>4</v>
      </c>
      <c r="DB153" s="38" t="s">
        <v>8</v>
      </c>
      <c r="DC153" s="38">
        <f>IF(DB153="M",0,IF(DB153="I",2,IF(DB153="B",4,IF(DB153="E",5))))</f>
        <v>2</v>
      </c>
      <c r="DD153" s="38" t="s">
        <v>8</v>
      </c>
      <c r="DE153" s="38">
        <f>IF(DD153="M",0,IF(DD153="I",2,IF(DD153="B",4,IF(DD153="E",5))))</f>
        <v>2</v>
      </c>
      <c r="DF153" s="38" t="s">
        <v>9</v>
      </c>
      <c r="DG153" s="38">
        <f>IF(DF153="M",0,IF(DF153="I",2,IF(DF153="B",4,IF(DF153="E",5))))</f>
        <v>4</v>
      </c>
      <c r="DH153" s="38" t="s">
        <v>9</v>
      </c>
      <c r="DI153" s="38">
        <f>IF(DH153="M",0,IF(DH153="I",2,IF(DH153="B",4,IF(DH153="E",5))))</f>
        <v>4</v>
      </c>
      <c r="DJ153" s="38" t="s">
        <v>9</v>
      </c>
      <c r="DK153" s="38">
        <f>IF(DJ153="M",0,IF(DJ153="I",2,IF(DJ153="B",4,IF(DJ153="E",5))))</f>
        <v>4</v>
      </c>
      <c r="DL153" s="38" t="s">
        <v>9</v>
      </c>
      <c r="DM153" s="38">
        <f>IF(DL153="M",0,IF(DL153="I",2,IF(DL153="B",4,IF(DL153="E",5))))</f>
        <v>4</v>
      </c>
      <c r="DN153" s="38" t="s">
        <v>8</v>
      </c>
      <c r="DO153" s="38">
        <f>IF(DN153="M",0,IF(DN153="I",2,IF(DN153="B",4,IF(DN153="E",5))))</f>
        <v>2</v>
      </c>
      <c r="DP153" s="38" t="s">
        <v>9</v>
      </c>
      <c r="DQ153" s="38">
        <f>IF(DP153="M",0,IF(DP153="I",2,IF(DP153="B",4,IF(DP153="E",5))))</f>
        <v>4</v>
      </c>
      <c r="DR153" s="38" t="s">
        <v>8</v>
      </c>
      <c r="DS153" s="38">
        <f>IF(DR153="M",0,IF(DR153="I",2,IF(DR153="B",4,IF(DR153="E",5))))</f>
        <v>2</v>
      </c>
      <c r="DT153" s="38" t="s">
        <v>9</v>
      </c>
      <c r="DU153" s="38">
        <f>IF(DT153="M",0,IF(DT153="I",2,IF(DT153="B",4,IF(DT153="E",5))))</f>
        <v>4</v>
      </c>
      <c r="DV153" s="38" t="s">
        <v>8</v>
      </c>
      <c r="DW153" s="38">
        <f>IF(DV153="M",0,IF(DV153="I",2,IF(DV153="B",4,IF(DV153="E",5))))</f>
        <v>2</v>
      </c>
      <c r="DX153" s="38" t="s">
        <v>8</v>
      </c>
      <c r="DY153" s="38">
        <f>IF(DX153="M",0,IF(DX153="I",2,IF(DX153="B",4,IF(DX153="E",5))))</f>
        <v>2</v>
      </c>
      <c r="DZ153" s="38" t="s">
        <v>8</v>
      </c>
      <c r="EA153" s="38">
        <f>IF(DZ153="M",0,IF(DZ153="I",2,IF(DZ153="B",4,IF(DZ153="E",5))))</f>
        <v>2</v>
      </c>
      <c r="EB153" s="38" t="s">
        <v>8</v>
      </c>
      <c r="EC153" s="38">
        <f>IF(EB153="M",0,IF(EB153="I",2,IF(EB153="B",4,IF(EB153="E",5))))</f>
        <v>2</v>
      </c>
      <c r="ED153" s="38" t="s">
        <v>8</v>
      </c>
      <c r="EE153" s="38">
        <f>IF(ED153="M",0,IF(ED153="I",2,IF(ED153="B",4,IF(ED153="E",5))))</f>
        <v>2</v>
      </c>
      <c r="EF153" s="38" t="s">
        <v>9</v>
      </c>
      <c r="EG153" s="38">
        <f>IF(EF153="M",0,IF(EF153="I",2,IF(EF153="B",4,IF(EF153="E",5))))</f>
        <v>4</v>
      </c>
      <c r="EH153" s="38" t="s">
        <v>8</v>
      </c>
      <c r="EI153" s="38">
        <f>IF(EH153="M",0,IF(EH153="I",2,IF(EH153="B",4,IF(EH153="E",5))))</f>
        <v>2</v>
      </c>
      <c r="EJ153" s="38" t="s">
        <v>8</v>
      </c>
      <c r="EK153" s="38">
        <f>IF(EJ153="M",0,IF(EJ153="I",2,IF(EJ153="B",4,IF(EJ153="E",5))))</f>
        <v>2</v>
      </c>
      <c r="EL153" s="38" t="s">
        <v>8</v>
      </c>
      <c r="EM153" s="38">
        <f>IF(EL153="M",0,IF(EL153="I",2,IF(EL153="B",4,IF(EL153="E",5))))</f>
        <v>2</v>
      </c>
      <c r="EN153" s="38" t="s">
        <v>8</v>
      </c>
      <c r="EO153" s="38">
        <f>IF(EN153="M",0,IF(EN153="I",2,IF(EN153="B",4,IF(EN153="E",5))))</f>
        <v>2</v>
      </c>
      <c r="EP153" s="38" t="s">
        <v>8</v>
      </c>
      <c r="EQ153" s="38">
        <f>IF(EP153="M",0,IF(EP153="I",2,IF(EP153="B",4,IF(EP153="E",5))))</f>
        <v>2</v>
      </c>
      <c r="ER153" s="98">
        <f>+SUM(F153:EQ153)</f>
        <v>192</v>
      </c>
      <c r="ES153" s="52">
        <f>+ER153/$EV$1</f>
        <v>0.54084507042253516</v>
      </c>
      <c r="ET153" s="38" t="str">
        <f>IF(ES153&gt;60%,"Autonome","Non Autonome")</f>
        <v>Non Autonome</v>
      </c>
    </row>
    <row r="154" spans="1:151" ht="15.75" thickBot="1" x14ac:dyDescent="0.3">
      <c r="A154" s="35" t="s">
        <v>5</v>
      </c>
      <c r="B154" s="35" t="s">
        <v>6</v>
      </c>
      <c r="C154" s="35" t="s">
        <v>11</v>
      </c>
      <c r="D154" s="96">
        <v>43318</v>
      </c>
      <c r="E154" s="35" t="s">
        <v>12</v>
      </c>
      <c r="F154" s="38" t="s">
        <v>9</v>
      </c>
      <c r="G154" s="38">
        <f>IF(F154="M",0,IF(F154="I",2,IF(F154="B",4,IF(F154="E",5))))</f>
        <v>4</v>
      </c>
      <c r="H154" s="38" t="s">
        <v>9</v>
      </c>
      <c r="I154" s="38">
        <f>IF(H154="M",0,IF(H154="I",2,IF(H154="B",4,IF(H154="E",5))))</f>
        <v>4</v>
      </c>
      <c r="J154" s="38" t="s">
        <v>9</v>
      </c>
      <c r="K154" s="38">
        <f>IF(J154="M",0,IF(J154="I",2,IF(J154="B",4,IF(J154="E",5))))</f>
        <v>4</v>
      </c>
      <c r="L154" s="38" t="s">
        <v>9</v>
      </c>
      <c r="M154" s="38">
        <f>IF(L154="M",0,IF(L154="I",2,IF(L154="B",4,IF(L154="E",5))))</f>
        <v>4</v>
      </c>
      <c r="N154" s="38" t="s">
        <v>9</v>
      </c>
      <c r="O154" s="38">
        <f>IF(N154="M",0,IF(N154="I",2,IF(N154="B",4,IF(N154="E",5))))</f>
        <v>4</v>
      </c>
      <c r="P154" s="38" t="s">
        <v>9</v>
      </c>
      <c r="Q154" s="38">
        <f>IF(P154="M",0,IF(P154="I",2,IF(P154="B",4,IF(P154="E",5))))</f>
        <v>4</v>
      </c>
      <c r="R154" s="38" t="s">
        <v>9</v>
      </c>
      <c r="S154" s="38">
        <f>IF(R154="M",0,IF(R154="I",2,IF(R154="B",4,IF(R154="E",5))))</f>
        <v>4</v>
      </c>
      <c r="T154" s="38" t="s">
        <v>9</v>
      </c>
      <c r="U154" s="38">
        <f>IF(T154="M",0,IF(T154="I",2,IF(T154="B",4,IF(T154="E",5))))</f>
        <v>4</v>
      </c>
      <c r="V154" s="38" t="s">
        <v>9</v>
      </c>
      <c r="W154" s="38">
        <f>IF(V154="M",0,IF(V154="I",2,IF(V154="B",4,IF(V154="E",5))))</f>
        <v>4</v>
      </c>
      <c r="X154" s="38" t="s">
        <v>8</v>
      </c>
      <c r="Y154" s="38">
        <f>IF(X154="M",0,IF(X154="I",2,IF(X154="B",4,IF(X154="E",5))))</f>
        <v>2</v>
      </c>
      <c r="Z154" s="38" t="s">
        <v>8</v>
      </c>
      <c r="AA154" s="38">
        <f>IF(Z154="M",0,IF(Z154="I",2,IF(Z154="B",4,IF(Z154="E",5))))</f>
        <v>2</v>
      </c>
      <c r="AB154" s="38" t="s">
        <v>8</v>
      </c>
      <c r="AC154" s="38">
        <f>IF(AB154="M",0,IF(AB154="I",2,IF(AB154="B",4,IF(AB154="E",5))))</f>
        <v>2</v>
      </c>
      <c r="AD154" s="38" t="s">
        <v>8</v>
      </c>
      <c r="AE154" s="38">
        <f>IF(AD154="M",0,IF(AD154="I",2,IF(AD154="B",4,IF(AD154="E",5))))</f>
        <v>2</v>
      </c>
      <c r="AF154" s="38" t="s">
        <v>8</v>
      </c>
      <c r="AG154" s="38">
        <f>IF(AF154="M",0,IF(AF154="I",2,IF(AF154="B",4,IF(AF154="E",5))))</f>
        <v>2</v>
      </c>
      <c r="AH154" s="38" t="s">
        <v>9</v>
      </c>
      <c r="AI154" s="38">
        <f>IF(AH154="M",0,IF(AH154="I",2,IF(AH154="B",4,IF(AH154="E",5))))</f>
        <v>4</v>
      </c>
      <c r="AJ154" s="38" t="s">
        <v>8</v>
      </c>
      <c r="AK154" s="38">
        <f>IF(AJ154="M",0,IF(AJ154="I",2,IF(AJ154="B",4,IF(AJ154="E",5))))</f>
        <v>2</v>
      </c>
      <c r="AL154" s="38" t="s">
        <v>7</v>
      </c>
      <c r="AM154" s="38">
        <f>IF(AL154="M",0,IF(AL154="I",2,IF(AL154="B",4,IF(AL154="E",5))))</f>
        <v>0</v>
      </c>
      <c r="AN154" s="38" t="s">
        <v>8</v>
      </c>
      <c r="AO154" s="38">
        <f>IF(AN154="M",0,IF(AN154="I",2,IF(AN154="B",4,IF(AN154="E",5))))</f>
        <v>2</v>
      </c>
      <c r="AP154" s="38" t="s">
        <v>8</v>
      </c>
      <c r="AQ154" s="38">
        <f>IF(AP154="M",0,IF(AP154="I",2,IF(AP154="B",4,IF(AP154="E",5))))</f>
        <v>2</v>
      </c>
      <c r="AR154" s="38" t="s">
        <v>9</v>
      </c>
      <c r="AS154" s="38">
        <f>IF(AR154="M",0,IF(AR154="I",2,IF(AR154="B",4,IF(AR154="E",5))))</f>
        <v>4</v>
      </c>
      <c r="AT154" s="38" t="s">
        <v>8</v>
      </c>
      <c r="AU154" s="38">
        <f>IF(AT154="M",0,IF(AT154="I",2,IF(AT154="B",4,IF(AT154="E",5))))</f>
        <v>2</v>
      </c>
      <c r="AV154" s="38" t="s">
        <v>8</v>
      </c>
      <c r="AW154" s="38">
        <f>IF(AV154="M",0,IF(AV154="I",2,IF(AV154="B",4,IF(AV154="E",5))))</f>
        <v>2</v>
      </c>
      <c r="AX154" s="38" t="s">
        <v>9</v>
      </c>
      <c r="AY154" s="38">
        <f>IF(AX154="M",0,IF(AX154="I",2,IF(AX154="B",4,IF(AX154="E",5))))</f>
        <v>4</v>
      </c>
      <c r="AZ154" s="38" t="s">
        <v>9</v>
      </c>
      <c r="BA154" s="38">
        <f>IF(AZ154="M",0,IF(AZ154="I",2,IF(AZ154="B",4,IF(AZ154="E",5))))</f>
        <v>4</v>
      </c>
      <c r="BB154" s="38" t="s">
        <v>8</v>
      </c>
      <c r="BC154" s="38">
        <f>IF(BB154="M",0,IF(BB154="I",2,IF(BB154="B",4,IF(BB154="E",5))))</f>
        <v>2</v>
      </c>
      <c r="BD154" s="38" t="s">
        <v>9</v>
      </c>
      <c r="BE154" s="38">
        <f>IF(BD154="M",0,IF(BD154="I",2,IF(BD154="B",4,IF(BD154="E",5))))</f>
        <v>4</v>
      </c>
      <c r="BF154" s="38" t="s">
        <v>9</v>
      </c>
      <c r="BG154" s="38">
        <f>IF(BF154="M",0,IF(BF154="I",2,IF(BF154="B",4,IF(BF154="E",5))))</f>
        <v>4</v>
      </c>
      <c r="BH154" s="38" t="s">
        <v>9</v>
      </c>
      <c r="BI154" s="38">
        <f>IF(BH154="M",0,IF(BH154="I",2,IF(BH154="B",4,IF(BH154="E",5))))</f>
        <v>4</v>
      </c>
      <c r="BJ154" s="38" t="s">
        <v>9</v>
      </c>
      <c r="BK154" s="38">
        <f>IF(BJ154="M",0,IF(BJ154="I",2,IF(BJ154="B",4,IF(BJ154="E",5))))</f>
        <v>4</v>
      </c>
      <c r="BL154" s="38" t="s">
        <v>9</v>
      </c>
      <c r="BM154" s="38">
        <f>IF(BL154="M",0,IF(BL154="I",2,IF(BL154="B",4,IF(BL154="E",5))))</f>
        <v>4</v>
      </c>
      <c r="BN154" s="38" t="s">
        <v>8</v>
      </c>
      <c r="BO154" s="38">
        <f>IF(BN154="M",0,IF(BN154="I",2,IF(BN154="B",4,IF(BN154="E",5))))</f>
        <v>2</v>
      </c>
      <c r="BP154" s="38" t="s">
        <v>8</v>
      </c>
      <c r="BQ154" s="38">
        <f>IF(BP154="M",0,IF(BP154="I",2,IF(BP154="B",4,IF(BP154="E",5))))</f>
        <v>2</v>
      </c>
      <c r="BR154" s="38" t="s">
        <v>9</v>
      </c>
      <c r="BS154" s="38">
        <f>IF(BR154="M",0,IF(BR154="I",2,IF(BR154="B",4,IF(BR154="E",5))))</f>
        <v>4</v>
      </c>
      <c r="BT154" s="38" t="s">
        <v>8</v>
      </c>
      <c r="BU154" s="38">
        <f>IF(BT154="M",0,IF(BT154="I",2,IF(BT154="B",4,IF(BT154="E",5))))</f>
        <v>2</v>
      </c>
      <c r="BV154" s="38" t="s">
        <v>8</v>
      </c>
      <c r="BW154" s="38">
        <f>IF(BV154="M",0,IF(BV154="I",2,IF(BV154="B",4,IF(BV154="E",5))))</f>
        <v>2</v>
      </c>
      <c r="BX154" s="38" t="s">
        <v>9</v>
      </c>
      <c r="BY154" s="38">
        <f>IF(BX154="M",0,IF(BX154="I",2,IF(BX154="B",4,IF(BX154="E",5))))</f>
        <v>4</v>
      </c>
      <c r="BZ154" s="38" t="s">
        <v>9</v>
      </c>
      <c r="CA154" s="38">
        <f>IF(BZ154="M",0,IF(BZ154="I",2,IF(BZ154="B",4,IF(BZ154="E",5))))</f>
        <v>4</v>
      </c>
      <c r="CB154" s="38" t="s">
        <v>9</v>
      </c>
      <c r="CC154" s="38">
        <f>IF(CB154="M",0,IF(CB154="I",2,IF(CB154="B",4,IF(CB154="E",5))))</f>
        <v>4</v>
      </c>
      <c r="CD154" s="38" t="s">
        <v>9</v>
      </c>
      <c r="CE154" s="38">
        <f>IF(CD154="M",0,IF(CD154="I",2,IF(CD154="B",4,IF(CD154="E",5))))</f>
        <v>4</v>
      </c>
      <c r="CF154" s="38" t="s">
        <v>9</v>
      </c>
      <c r="CG154" s="38">
        <f>IF(CF154="M",0,IF(CF154="I",2,IF(CF154="B",4,IF(CF154="E",5))))</f>
        <v>4</v>
      </c>
      <c r="CH154" s="38" t="s">
        <v>8</v>
      </c>
      <c r="CI154" s="38">
        <f>IF(CH154="M",0,IF(CH154="I",2,IF(CH154="B",4,IF(CH154="E",5))))</f>
        <v>2</v>
      </c>
      <c r="CJ154" s="38" t="s">
        <v>9</v>
      </c>
      <c r="CK154" s="38">
        <f>IF(CJ154="M",0,IF(CJ154="I",2,IF(CJ154="B",4,IF(CJ154="E",5))))</f>
        <v>4</v>
      </c>
      <c r="CL154" s="38" t="s">
        <v>8</v>
      </c>
      <c r="CM154" s="38">
        <f>IF(CL154="M",0,IF(CL154="I",2,IF(CL154="B",4,IF(CL154="E",5))))</f>
        <v>2</v>
      </c>
      <c r="CN154" s="38" t="s">
        <v>9</v>
      </c>
      <c r="CO154" s="38">
        <f>IF(CN154="M",0,IF(CN154="I",2,IF(CN154="B",4,IF(CN154="E",5))))</f>
        <v>4</v>
      </c>
      <c r="CP154" s="38" t="s">
        <v>9</v>
      </c>
      <c r="CQ154" s="38">
        <f>IF(CP154="M",0,IF(CP154="I",2,IF(CP154="B",4,IF(CP154="E",5))))</f>
        <v>4</v>
      </c>
      <c r="CR154" s="38" t="s">
        <v>9</v>
      </c>
      <c r="CS154" s="38">
        <f>IF(CR154="M",0,IF(CR154="I",2,IF(CR154="B",4,IF(CR154="E",5))))</f>
        <v>4</v>
      </c>
      <c r="CT154" s="38" t="s">
        <v>9</v>
      </c>
      <c r="CU154" s="38">
        <f>IF(CT154="M",0,IF(CT154="I",2,IF(CT154="B",4,IF(CT154="E",5))))</f>
        <v>4</v>
      </c>
      <c r="CV154" s="38" t="s">
        <v>9</v>
      </c>
      <c r="CW154" s="38">
        <f>IF(CV154="M",0,IF(CV154="I",2,IF(CV154="B",4,IF(CV154="E",5))))</f>
        <v>4</v>
      </c>
      <c r="CX154" s="38" t="s">
        <v>8</v>
      </c>
      <c r="CY154" s="38">
        <f>IF(CX154="M",0,IF(CX154="I",2,IF(CX154="B",4,IF(CX154="E",5))))</f>
        <v>2</v>
      </c>
      <c r="CZ154" s="38" t="s">
        <v>8</v>
      </c>
      <c r="DA154" s="38">
        <f>IF(CZ154="M",0,IF(CZ154="I",2,IF(CZ154="B",4,IF(CZ154="E",5))))</f>
        <v>2</v>
      </c>
      <c r="DB154" s="38" t="s">
        <v>9</v>
      </c>
      <c r="DC154" s="38">
        <f>IF(DB154="M",0,IF(DB154="I",2,IF(DB154="B",4,IF(DB154="E",5))))</f>
        <v>4</v>
      </c>
      <c r="DD154" s="38" t="s">
        <v>9</v>
      </c>
      <c r="DE154" s="38">
        <f>IF(DD154="M",0,IF(DD154="I",2,IF(DD154="B",4,IF(DD154="E",5))))</f>
        <v>4</v>
      </c>
      <c r="DF154" s="38" t="s">
        <v>9</v>
      </c>
      <c r="DG154" s="38">
        <f>IF(DF154="M",0,IF(DF154="I",2,IF(DF154="B",4,IF(DF154="E",5))))</f>
        <v>4</v>
      </c>
      <c r="DH154" s="38" t="s">
        <v>9</v>
      </c>
      <c r="DI154" s="38">
        <f>IF(DH154="M",0,IF(DH154="I",2,IF(DH154="B",4,IF(DH154="E",5))))</f>
        <v>4</v>
      </c>
      <c r="DJ154" s="38" t="s">
        <v>9</v>
      </c>
      <c r="DK154" s="38">
        <f>IF(DJ154="M",0,IF(DJ154="I",2,IF(DJ154="B",4,IF(DJ154="E",5))))</f>
        <v>4</v>
      </c>
      <c r="DL154" s="38" t="s">
        <v>8</v>
      </c>
      <c r="DM154" s="38">
        <f>IF(DL154="M",0,IF(DL154="I",2,IF(DL154="B",4,IF(DL154="E",5))))</f>
        <v>2</v>
      </c>
      <c r="DN154" s="38" t="s">
        <v>9</v>
      </c>
      <c r="DO154" s="38">
        <f>IF(DN154="M",0,IF(DN154="I",2,IF(DN154="B",4,IF(DN154="E",5))))</f>
        <v>4</v>
      </c>
      <c r="DP154" s="38" t="s">
        <v>9</v>
      </c>
      <c r="DQ154" s="38">
        <f>IF(DP154="M",0,IF(DP154="I",2,IF(DP154="B",4,IF(DP154="E",5))))</f>
        <v>4</v>
      </c>
      <c r="DR154" s="38" t="s">
        <v>8</v>
      </c>
      <c r="DS154" s="38">
        <f>IF(DR154="M",0,IF(DR154="I",2,IF(DR154="B",4,IF(DR154="E",5))))</f>
        <v>2</v>
      </c>
      <c r="DT154" s="38" t="s">
        <v>9</v>
      </c>
      <c r="DU154" s="38">
        <f>IF(DT154="M",0,IF(DT154="I",2,IF(DT154="B",4,IF(DT154="E",5))))</f>
        <v>4</v>
      </c>
      <c r="DV154" s="38" t="s">
        <v>9</v>
      </c>
      <c r="DW154" s="38">
        <f>IF(DV154="M",0,IF(DV154="I",2,IF(DV154="B",4,IF(DV154="E",5))))</f>
        <v>4</v>
      </c>
      <c r="DX154" s="38" t="s">
        <v>9</v>
      </c>
      <c r="DY154" s="38">
        <f>IF(DX154="M",0,IF(DX154="I",2,IF(DX154="B",4,IF(DX154="E",5))))</f>
        <v>4</v>
      </c>
      <c r="DZ154" s="38" t="s">
        <v>8</v>
      </c>
      <c r="EA154" s="38">
        <f>IF(DZ154="M",0,IF(DZ154="I",2,IF(DZ154="B",4,IF(DZ154="E",5))))</f>
        <v>2</v>
      </c>
      <c r="EB154" s="38" t="s">
        <v>9</v>
      </c>
      <c r="EC154" s="38">
        <f>IF(EB154="M",0,IF(EB154="I",2,IF(EB154="B",4,IF(EB154="E",5))))</f>
        <v>4</v>
      </c>
      <c r="ED154" s="38" t="s">
        <v>9</v>
      </c>
      <c r="EE154" s="38">
        <f>IF(ED154="M",0,IF(ED154="I",2,IF(ED154="B",4,IF(ED154="E",5))))</f>
        <v>4</v>
      </c>
      <c r="EF154" s="38" t="s">
        <v>9</v>
      </c>
      <c r="EG154" s="38">
        <f>IF(EF154="M",0,IF(EF154="I",2,IF(EF154="B",4,IF(EF154="E",5))))</f>
        <v>4</v>
      </c>
      <c r="EH154" s="38" t="s">
        <v>8</v>
      </c>
      <c r="EI154" s="38">
        <f>IF(EH154="M",0,IF(EH154="I",2,IF(EH154="B",4,IF(EH154="E",5))))</f>
        <v>2</v>
      </c>
      <c r="EJ154" s="38" t="s">
        <v>8</v>
      </c>
      <c r="EK154" s="38">
        <f>IF(EJ154="M",0,IF(EJ154="I",2,IF(EJ154="B",4,IF(EJ154="E",5))))</f>
        <v>2</v>
      </c>
      <c r="EL154" s="38" t="s">
        <v>8</v>
      </c>
      <c r="EM154" s="38">
        <f>IF(EL154="M",0,IF(EL154="I",2,IF(EL154="B",4,IF(EL154="E",5))))</f>
        <v>2</v>
      </c>
      <c r="EN154" s="38" t="s">
        <v>8</v>
      </c>
      <c r="EO154" s="38">
        <f>IF(EN154="M",0,IF(EN154="I",2,IF(EN154="B",4,IF(EN154="E",5))))</f>
        <v>2</v>
      </c>
      <c r="EP154" s="38" t="s">
        <v>8</v>
      </c>
      <c r="EQ154" s="38">
        <f>IF(EP154="M",0,IF(EP154="I",2,IF(EP154="B",4,IF(EP154="E",5))))</f>
        <v>2</v>
      </c>
      <c r="ER154" s="98">
        <f>+SUM(F154:EQ154)</f>
        <v>226</v>
      </c>
      <c r="ES154" s="52">
        <f>+ER154/$EV$1</f>
        <v>0.63661971830985919</v>
      </c>
      <c r="ET154" s="38" t="str">
        <f>IF(ES154&gt;60%,"Autonome","Non Autonome")</f>
        <v>Autonome</v>
      </c>
      <c r="EU154" s="1"/>
    </row>
    <row r="155" spans="1:151" ht="15.75" thickBot="1" x14ac:dyDescent="0.3">
      <c r="A155" s="35"/>
      <c r="B155" s="35"/>
      <c r="C155" s="35"/>
      <c r="D155" s="97"/>
      <c r="E155" s="35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  <c r="BI155" s="38"/>
      <c r="BJ155" s="38"/>
      <c r="BK155" s="38"/>
      <c r="BL155" s="38"/>
      <c r="BM155" s="38"/>
      <c r="BN155" s="38"/>
      <c r="BO155" s="38"/>
      <c r="BP155" s="38"/>
      <c r="BQ155" s="38"/>
      <c r="BR155" s="38"/>
      <c r="BS155" s="38"/>
      <c r="BT155" s="38"/>
      <c r="BU155" s="38"/>
      <c r="BV155" s="38"/>
      <c r="BW155" s="38"/>
      <c r="BX155" s="38"/>
      <c r="BY155" s="38"/>
      <c r="BZ155" s="38"/>
      <c r="CA155" s="38"/>
      <c r="CB155" s="38"/>
      <c r="CC155" s="38"/>
      <c r="CD155" s="38"/>
      <c r="CE155" s="38"/>
      <c r="CF155" s="38"/>
      <c r="CG155" s="38"/>
      <c r="CH155" s="38"/>
      <c r="CI155" s="38"/>
      <c r="CJ155" s="38"/>
      <c r="CK155" s="38"/>
      <c r="CL155" s="38"/>
      <c r="CM155" s="38"/>
      <c r="CN155" s="38"/>
      <c r="CO155" s="38"/>
      <c r="CP155" s="38"/>
      <c r="CQ155" s="38"/>
      <c r="CR155" s="38"/>
      <c r="CS155" s="38"/>
      <c r="CT155" s="38"/>
      <c r="CU155" s="38"/>
      <c r="CV155" s="38"/>
      <c r="CW155" s="38"/>
      <c r="CX155" s="38"/>
      <c r="CY155" s="38"/>
      <c r="CZ155" s="38"/>
      <c r="DA155" s="38"/>
      <c r="DB155" s="38"/>
      <c r="DC155" s="38"/>
      <c r="DD155" s="38"/>
      <c r="DE155" s="38"/>
      <c r="DF155" s="38"/>
      <c r="DG155" s="38"/>
      <c r="DH155" s="38"/>
      <c r="DI155" s="38"/>
      <c r="DJ155" s="38"/>
      <c r="DK155" s="38"/>
      <c r="DL155" s="38"/>
      <c r="DM155" s="38"/>
      <c r="DN155" s="38"/>
      <c r="DO155" s="38"/>
      <c r="DP155" s="38"/>
      <c r="DQ155" s="38"/>
      <c r="DR155" s="38"/>
      <c r="DS155" s="38"/>
      <c r="DT155" s="38"/>
      <c r="DU155" s="38"/>
      <c r="DV155" s="38"/>
      <c r="DW155" s="38"/>
      <c r="DX155" s="38"/>
      <c r="DY155" s="38"/>
      <c r="DZ155" s="38"/>
      <c r="EA155" s="38"/>
      <c r="EB155" s="38"/>
      <c r="EC155" s="38"/>
      <c r="ED155" s="38"/>
      <c r="EE155" s="38"/>
      <c r="EF155" s="38"/>
      <c r="EG155" s="38"/>
      <c r="EH155" s="38"/>
      <c r="EI155" s="38"/>
      <c r="EJ155" s="38"/>
      <c r="EK155" s="38"/>
      <c r="EL155" s="38"/>
      <c r="EM155" s="38"/>
      <c r="EN155" s="38"/>
      <c r="EO155" s="38"/>
      <c r="EP155" s="38"/>
      <c r="EQ155" s="38"/>
      <c r="ER155" s="98"/>
      <c r="ES155" s="52"/>
      <c r="ET155" s="38"/>
    </row>
    <row r="156" spans="1:151" ht="15.75" thickBot="1" x14ac:dyDescent="0.3">
      <c r="A156" s="35"/>
      <c r="B156" s="35"/>
      <c r="C156" s="35"/>
      <c r="D156" s="97"/>
      <c r="E156" s="35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  <c r="CD156" s="38"/>
      <c r="CE156" s="38"/>
      <c r="CF156" s="38"/>
      <c r="CG156" s="38"/>
      <c r="CH156" s="38"/>
      <c r="CI156" s="38"/>
      <c r="CJ156" s="38"/>
      <c r="CK156" s="38"/>
      <c r="CL156" s="38"/>
      <c r="CM156" s="38"/>
      <c r="CN156" s="38"/>
      <c r="CO156" s="38"/>
      <c r="CP156" s="38"/>
      <c r="CQ156" s="38"/>
      <c r="CR156" s="38"/>
      <c r="CS156" s="38"/>
      <c r="CT156" s="38"/>
      <c r="CU156" s="38"/>
      <c r="CV156" s="38"/>
      <c r="CW156" s="38"/>
      <c r="CX156" s="38"/>
      <c r="CY156" s="38"/>
      <c r="CZ156" s="38"/>
      <c r="DA156" s="38"/>
      <c r="DB156" s="38"/>
      <c r="DC156" s="38"/>
      <c r="DD156" s="38"/>
      <c r="DE156" s="38"/>
      <c r="DF156" s="38"/>
      <c r="DG156" s="38"/>
      <c r="DH156" s="38"/>
      <c r="DI156" s="38"/>
      <c r="DJ156" s="38"/>
      <c r="DK156" s="38"/>
      <c r="DL156" s="38"/>
      <c r="DM156" s="38"/>
      <c r="DN156" s="38"/>
      <c r="DO156" s="38"/>
      <c r="DP156" s="38"/>
      <c r="DQ156" s="38"/>
      <c r="DR156" s="38"/>
      <c r="DS156" s="38"/>
      <c r="DT156" s="38"/>
      <c r="DU156" s="38"/>
      <c r="DV156" s="38"/>
      <c r="DW156" s="38"/>
      <c r="DX156" s="38"/>
      <c r="DY156" s="38"/>
      <c r="DZ156" s="38"/>
      <c r="EA156" s="38"/>
      <c r="EB156" s="38"/>
      <c r="EC156" s="38"/>
      <c r="ED156" s="38"/>
      <c r="EE156" s="38"/>
      <c r="EF156" s="38"/>
      <c r="EG156" s="38"/>
      <c r="EH156" s="38"/>
      <c r="EI156" s="38"/>
      <c r="EJ156" s="38"/>
      <c r="EK156" s="38"/>
      <c r="EL156" s="38"/>
      <c r="EM156" s="38"/>
      <c r="EN156" s="38"/>
      <c r="EO156" s="38"/>
      <c r="EP156" s="38"/>
      <c r="EQ156" s="38"/>
      <c r="ER156" s="98"/>
      <c r="ES156" s="52"/>
      <c r="ET156" s="38"/>
    </row>
    <row r="157" spans="1:151" ht="15.75" thickBot="1" x14ac:dyDescent="0.3">
      <c r="A157" s="35"/>
      <c r="B157" s="35"/>
      <c r="C157" s="35"/>
      <c r="D157" s="97"/>
      <c r="E157" s="35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G157" s="38"/>
      <c r="BH157" s="38"/>
      <c r="BI157" s="38"/>
      <c r="BJ157" s="38"/>
      <c r="BK157" s="38"/>
      <c r="BL157" s="38"/>
      <c r="BM157" s="38"/>
      <c r="BN157" s="38"/>
      <c r="BO157" s="38"/>
      <c r="BP157" s="38"/>
      <c r="BQ157" s="38"/>
      <c r="BR157" s="38"/>
      <c r="BS157" s="38"/>
      <c r="BT157" s="38"/>
      <c r="BU157" s="38"/>
      <c r="BV157" s="38"/>
      <c r="BW157" s="38"/>
      <c r="BX157" s="38"/>
      <c r="BY157" s="38"/>
      <c r="BZ157" s="38"/>
      <c r="CA157" s="38"/>
      <c r="CB157" s="38"/>
      <c r="CC157" s="38"/>
      <c r="CD157" s="38"/>
      <c r="CE157" s="38"/>
      <c r="CF157" s="38"/>
      <c r="CG157" s="38"/>
      <c r="CH157" s="38"/>
      <c r="CI157" s="38"/>
      <c r="CJ157" s="38"/>
      <c r="CK157" s="38"/>
      <c r="CL157" s="38"/>
      <c r="CM157" s="38"/>
      <c r="CN157" s="38"/>
      <c r="CO157" s="38"/>
      <c r="CP157" s="38"/>
      <c r="CQ157" s="38"/>
      <c r="CR157" s="38"/>
      <c r="CS157" s="38"/>
      <c r="CT157" s="38"/>
      <c r="CU157" s="38"/>
      <c r="CV157" s="38"/>
      <c r="CW157" s="38"/>
      <c r="CX157" s="38"/>
      <c r="CY157" s="38"/>
      <c r="CZ157" s="38"/>
      <c r="DA157" s="38"/>
      <c r="DB157" s="38"/>
      <c r="DC157" s="38"/>
      <c r="DD157" s="38"/>
      <c r="DE157" s="38"/>
      <c r="DF157" s="38"/>
      <c r="DG157" s="38"/>
      <c r="DH157" s="38"/>
      <c r="DI157" s="38"/>
      <c r="DJ157" s="38"/>
      <c r="DK157" s="38"/>
      <c r="DL157" s="38"/>
      <c r="DM157" s="38"/>
      <c r="DN157" s="38"/>
      <c r="DO157" s="38"/>
      <c r="DP157" s="38"/>
      <c r="DQ157" s="38"/>
      <c r="DR157" s="38"/>
      <c r="DS157" s="38"/>
      <c r="DT157" s="38"/>
      <c r="DU157" s="38"/>
      <c r="DV157" s="38"/>
      <c r="DW157" s="38"/>
      <c r="DX157" s="38"/>
      <c r="DY157" s="38"/>
      <c r="DZ157" s="38"/>
      <c r="EA157" s="38"/>
      <c r="EB157" s="38"/>
      <c r="EC157" s="38"/>
      <c r="ED157" s="38"/>
      <c r="EE157" s="38"/>
      <c r="EF157" s="38"/>
      <c r="EG157" s="38"/>
      <c r="EH157" s="38"/>
      <c r="EI157" s="38"/>
      <c r="EJ157" s="38"/>
      <c r="EK157" s="38"/>
      <c r="EL157" s="38"/>
      <c r="EM157" s="38"/>
      <c r="EN157" s="38"/>
      <c r="EO157" s="38"/>
      <c r="EP157" s="38"/>
      <c r="EQ157" s="38"/>
      <c r="ER157" s="98"/>
      <c r="ES157" s="52"/>
      <c r="ET157" s="38"/>
    </row>
    <row r="158" spans="1:151" ht="15.75" thickBot="1" x14ac:dyDescent="0.3">
      <c r="A158" s="35"/>
      <c r="B158" s="35"/>
      <c r="C158" s="35"/>
      <c r="D158" s="97"/>
      <c r="E158" s="35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  <c r="BI158" s="38"/>
      <c r="BJ158" s="38"/>
      <c r="BK158" s="38"/>
      <c r="BL158" s="38"/>
      <c r="BM158" s="38"/>
      <c r="BN158" s="38"/>
      <c r="BO158" s="38"/>
      <c r="BP158" s="38"/>
      <c r="BQ158" s="38"/>
      <c r="BR158" s="38"/>
      <c r="BS158" s="38"/>
      <c r="BT158" s="38"/>
      <c r="BU158" s="38"/>
      <c r="BV158" s="38"/>
      <c r="BW158" s="38"/>
      <c r="BX158" s="38"/>
      <c r="BY158" s="38"/>
      <c r="BZ158" s="38"/>
      <c r="CA158" s="38"/>
      <c r="CB158" s="38"/>
      <c r="CC158" s="38"/>
      <c r="CD158" s="38"/>
      <c r="CE158" s="38"/>
      <c r="CF158" s="38"/>
      <c r="CG158" s="38"/>
      <c r="CH158" s="38"/>
      <c r="CI158" s="38"/>
      <c r="CJ158" s="38"/>
      <c r="CK158" s="38"/>
      <c r="CL158" s="38"/>
      <c r="CM158" s="38"/>
      <c r="CN158" s="38"/>
      <c r="CO158" s="38"/>
      <c r="CP158" s="38"/>
      <c r="CQ158" s="38"/>
      <c r="CR158" s="38"/>
      <c r="CS158" s="38"/>
      <c r="CT158" s="38"/>
      <c r="CU158" s="38"/>
      <c r="CV158" s="38"/>
      <c r="CW158" s="38"/>
      <c r="CX158" s="38"/>
      <c r="CY158" s="38"/>
      <c r="CZ158" s="38"/>
      <c r="DA158" s="38"/>
      <c r="DB158" s="38"/>
      <c r="DC158" s="38"/>
      <c r="DD158" s="38"/>
      <c r="DE158" s="38"/>
      <c r="DF158" s="38"/>
      <c r="DG158" s="38"/>
      <c r="DH158" s="38"/>
      <c r="DI158" s="38"/>
      <c r="DJ158" s="38"/>
      <c r="DK158" s="38"/>
      <c r="DL158" s="38"/>
      <c r="DM158" s="38"/>
      <c r="DN158" s="38"/>
      <c r="DO158" s="38"/>
      <c r="DP158" s="38"/>
      <c r="DQ158" s="38"/>
      <c r="DR158" s="38"/>
      <c r="DS158" s="38"/>
      <c r="DT158" s="38"/>
      <c r="DU158" s="38"/>
      <c r="DV158" s="38"/>
      <c r="DW158" s="38"/>
      <c r="DX158" s="38"/>
      <c r="DY158" s="38"/>
      <c r="DZ158" s="38"/>
      <c r="EA158" s="38"/>
      <c r="EB158" s="38"/>
      <c r="EC158" s="38"/>
      <c r="ED158" s="38"/>
      <c r="EE158" s="38"/>
      <c r="EF158" s="38"/>
      <c r="EG158" s="38"/>
      <c r="EH158" s="38"/>
      <c r="EI158" s="38"/>
      <c r="EJ158" s="38"/>
      <c r="EK158" s="38"/>
      <c r="EL158" s="38"/>
      <c r="EM158" s="38"/>
      <c r="EN158" s="38"/>
      <c r="EO158" s="38"/>
      <c r="EP158" s="38"/>
      <c r="EQ158" s="38"/>
      <c r="ER158" s="98"/>
      <c r="ES158" s="52"/>
      <c r="ET158" s="38"/>
    </row>
    <row r="159" spans="1:151" ht="15.75" thickBot="1" x14ac:dyDescent="0.3">
      <c r="A159" s="35"/>
      <c r="B159" s="35"/>
      <c r="C159" s="35"/>
      <c r="D159" s="97"/>
      <c r="E159" s="35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  <c r="BI159" s="38"/>
      <c r="BJ159" s="38"/>
      <c r="BK159" s="38"/>
      <c r="BL159" s="38"/>
      <c r="BM159" s="38"/>
      <c r="BN159" s="38"/>
      <c r="BO159" s="38"/>
      <c r="BP159" s="38"/>
      <c r="BQ159" s="38"/>
      <c r="BR159" s="38"/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38"/>
      <c r="CG159" s="38"/>
      <c r="CH159" s="38"/>
      <c r="CI159" s="38"/>
      <c r="CJ159" s="38"/>
      <c r="CK159" s="38"/>
      <c r="CL159" s="38"/>
      <c r="CM159" s="38"/>
      <c r="CN159" s="38"/>
      <c r="CO159" s="38"/>
      <c r="CP159" s="38"/>
      <c r="CQ159" s="38"/>
      <c r="CR159" s="38"/>
      <c r="CS159" s="38"/>
      <c r="CT159" s="38"/>
      <c r="CU159" s="38"/>
      <c r="CV159" s="38"/>
      <c r="CW159" s="38"/>
      <c r="CX159" s="38"/>
      <c r="CY159" s="38"/>
      <c r="CZ159" s="38"/>
      <c r="DA159" s="38"/>
      <c r="DB159" s="38"/>
      <c r="DC159" s="38"/>
      <c r="DD159" s="38"/>
      <c r="DE159" s="38"/>
      <c r="DF159" s="38"/>
      <c r="DG159" s="38"/>
      <c r="DH159" s="38"/>
      <c r="DI159" s="38"/>
      <c r="DJ159" s="38"/>
      <c r="DK159" s="38"/>
      <c r="DL159" s="38"/>
      <c r="DM159" s="38"/>
      <c r="DN159" s="38"/>
      <c r="DO159" s="38"/>
      <c r="DP159" s="38"/>
      <c r="DQ159" s="38"/>
      <c r="DR159" s="38"/>
      <c r="DS159" s="38"/>
      <c r="DT159" s="38"/>
      <c r="DU159" s="38"/>
      <c r="DV159" s="38"/>
      <c r="DW159" s="38"/>
      <c r="DX159" s="38"/>
      <c r="DY159" s="38"/>
      <c r="DZ159" s="38"/>
      <c r="EA159" s="38"/>
      <c r="EB159" s="38"/>
      <c r="EC159" s="38"/>
      <c r="ED159" s="38"/>
      <c r="EE159" s="38"/>
      <c r="EF159" s="38"/>
      <c r="EG159" s="38"/>
      <c r="EH159" s="38"/>
      <c r="EI159" s="38"/>
      <c r="EJ159" s="38"/>
      <c r="EK159" s="38"/>
      <c r="EL159" s="38"/>
      <c r="EM159" s="38"/>
      <c r="EN159" s="38"/>
      <c r="EO159" s="38"/>
      <c r="EP159" s="38"/>
      <c r="EQ159" s="38"/>
      <c r="ER159" s="98"/>
      <c r="ES159" s="52"/>
      <c r="ET159" s="38"/>
    </row>
    <row r="160" spans="1:151" ht="15.75" thickBot="1" x14ac:dyDescent="0.3">
      <c r="A160" s="35"/>
      <c r="B160" s="35"/>
      <c r="C160" s="35"/>
      <c r="D160" s="97"/>
      <c r="E160" s="35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  <c r="BI160" s="38"/>
      <c r="BJ160" s="38"/>
      <c r="BK160" s="38"/>
      <c r="BL160" s="38"/>
      <c r="BM160" s="38"/>
      <c r="BN160" s="38"/>
      <c r="BO160" s="38"/>
      <c r="BP160" s="38"/>
      <c r="BQ160" s="38"/>
      <c r="BR160" s="38"/>
      <c r="BS160" s="38"/>
      <c r="BT160" s="38"/>
      <c r="BU160" s="38"/>
      <c r="BV160" s="38"/>
      <c r="BW160" s="38"/>
      <c r="BX160" s="38"/>
      <c r="BY160" s="38"/>
      <c r="BZ160" s="38"/>
      <c r="CA160" s="38"/>
      <c r="CB160" s="38"/>
      <c r="CC160" s="38"/>
      <c r="CD160" s="38"/>
      <c r="CE160" s="38"/>
      <c r="CF160" s="38"/>
      <c r="CG160" s="38"/>
      <c r="CH160" s="38"/>
      <c r="CI160" s="38"/>
      <c r="CJ160" s="38"/>
      <c r="CK160" s="38"/>
      <c r="CL160" s="38"/>
      <c r="CM160" s="38"/>
      <c r="CN160" s="38"/>
      <c r="CO160" s="38"/>
      <c r="CP160" s="38"/>
      <c r="CQ160" s="38"/>
      <c r="CR160" s="38"/>
      <c r="CS160" s="38"/>
      <c r="CT160" s="38"/>
      <c r="CU160" s="38"/>
      <c r="CV160" s="38"/>
      <c r="CW160" s="38"/>
      <c r="CX160" s="38"/>
      <c r="CY160" s="38"/>
      <c r="CZ160" s="38"/>
      <c r="DA160" s="38"/>
      <c r="DB160" s="38"/>
      <c r="DC160" s="38"/>
      <c r="DD160" s="38"/>
      <c r="DE160" s="38"/>
      <c r="DF160" s="38"/>
      <c r="DG160" s="38"/>
      <c r="DH160" s="38"/>
      <c r="DI160" s="38"/>
      <c r="DJ160" s="38"/>
      <c r="DK160" s="38"/>
      <c r="DL160" s="38"/>
      <c r="DM160" s="38"/>
      <c r="DN160" s="38"/>
      <c r="DO160" s="38"/>
      <c r="DP160" s="38"/>
      <c r="DQ160" s="38"/>
      <c r="DR160" s="38"/>
      <c r="DS160" s="38"/>
      <c r="DT160" s="38"/>
      <c r="DU160" s="38"/>
      <c r="DV160" s="38"/>
      <c r="DW160" s="38"/>
      <c r="DX160" s="38"/>
      <c r="DY160" s="38"/>
      <c r="DZ160" s="38"/>
      <c r="EA160" s="38"/>
      <c r="EB160" s="38"/>
      <c r="EC160" s="38"/>
      <c r="ED160" s="38"/>
      <c r="EE160" s="38"/>
      <c r="EF160" s="38"/>
      <c r="EG160" s="38"/>
      <c r="EH160" s="38"/>
      <c r="EI160" s="38"/>
      <c r="EJ160" s="38"/>
      <c r="EK160" s="38"/>
      <c r="EL160" s="38"/>
      <c r="EM160" s="38"/>
      <c r="EN160" s="38"/>
      <c r="EO160" s="38"/>
      <c r="EP160" s="38"/>
      <c r="EQ160" s="38"/>
      <c r="ER160" s="98"/>
      <c r="ES160" s="52"/>
      <c r="ET160" s="38"/>
    </row>
    <row r="161" spans="1:150" ht="15.75" thickBot="1" x14ac:dyDescent="0.3">
      <c r="A161" s="35"/>
      <c r="B161" s="35"/>
      <c r="C161" s="35"/>
      <c r="D161" s="97"/>
      <c r="E161" s="35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  <c r="BI161" s="38"/>
      <c r="BJ161" s="38"/>
      <c r="BK161" s="38"/>
      <c r="BL161" s="38"/>
      <c r="BM161" s="38"/>
      <c r="BN161" s="38"/>
      <c r="BO161" s="38"/>
      <c r="BP161" s="38"/>
      <c r="BQ161" s="38"/>
      <c r="BR161" s="38"/>
      <c r="BS161" s="38"/>
      <c r="BT161" s="38"/>
      <c r="BU161" s="38"/>
      <c r="BV161" s="38"/>
      <c r="BW161" s="38"/>
      <c r="BX161" s="38"/>
      <c r="BY161" s="38"/>
      <c r="BZ161" s="38"/>
      <c r="CA161" s="38"/>
      <c r="CB161" s="38"/>
      <c r="CC161" s="38"/>
      <c r="CD161" s="38"/>
      <c r="CE161" s="38"/>
      <c r="CF161" s="38"/>
      <c r="CG161" s="38"/>
      <c r="CH161" s="38"/>
      <c r="CI161" s="38"/>
      <c r="CJ161" s="38"/>
      <c r="CK161" s="38"/>
      <c r="CL161" s="38"/>
      <c r="CM161" s="38"/>
      <c r="CN161" s="38"/>
      <c r="CO161" s="38"/>
      <c r="CP161" s="38"/>
      <c r="CQ161" s="38"/>
      <c r="CR161" s="38"/>
      <c r="CS161" s="38"/>
      <c r="CT161" s="38"/>
      <c r="CU161" s="38"/>
      <c r="CV161" s="38"/>
      <c r="CW161" s="38"/>
      <c r="CX161" s="38"/>
      <c r="CY161" s="38"/>
      <c r="CZ161" s="38"/>
      <c r="DA161" s="38"/>
      <c r="DB161" s="38"/>
      <c r="DC161" s="38"/>
      <c r="DD161" s="38"/>
      <c r="DE161" s="38"/>
      <c r="DF161" s="38"/>
      <c r="DG161" s="38"/>
      <c r="DH161" s="38"/>
      <c r="DI161" s="38"/>
      <c r="DJ161" s="38"/>
      <c r="DK161" s="38"/>
      <c r="DL161" s="38"/>
      <c r="DM161" s="38"/>
      <c r="DN161" s="38"/>
      <c r="DO161" s="38"/>
      <c r="DP161" s="38"/>
      <c r="DQ161" s="38"/>
      <c r="DR161" s="38"/>
      <c r="DS161" s="38"/>
      <c r="DT161" s="38"/>
      <c r="DU161" s="38"/>
      <c r="DV161" s="38"/>
      <c r="DW161" s="38"/>
      <c r="DX161" s="38"/>
      <c r="DY161" s="38"/>
      <c r="DZ161" s="38"/>
      <c r="EA161" s="38"/>
      <c r="EB161" s="38"/>
      <c r="EC161" s="38"/>
      <c r="ED161" s="38"/>
      <c r="EE161" s="38"/>
      <c r="EF161" s="38"/>
      <c r="EG161" s="38"/>
      <c r="EH161" s="38"/>
      <c r="EI161" s="38"/>
      <c r="EJ161" s="38"/>
      <c r="EK161" s="38"/>
      <c r="EL161" s="38"/>
      <c r="EM161" s="38"/>
      <c r="EN161" s="38"/>
      <c r="EO161" s="38"/>
      <c r="EP161" s="38"/>
      <c r="EQ161" s="38"/>
      <c r="ER161" s="98"/>
      <c r="ES161" s="52"/>
      <c r="ET161" s="38"/>
    </row>
    <row r="162" spans="1:150" ht="15.75" thickBot="1" x14ac:dyDescent="0.3">
      <c r="A162" s="35"/>
      <c r="B162" s="35"/>
      <c r="C162" s="35"/>
      <c r="D162" s="97"/>
      <c r="E162" s="35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38"/>
      <c r="BH162" s="38"/>
      <c r="BI162" s="38"/>
      <c r="BJ162" s="38"/>
      <c r="BK162" s="38"/>
      <c r="BL162" s="38"/>
      <c r="BM162" s="38"/>
      <c r="BN162" s="38"/>
      <c r="BO162" s="38"/>
      <c r="BP162" s="38"/>
      <c r="BQ162" s="38"/>
      <c r="BR162" s="38"/>
      <c r="BS162" s="38"/>
      <c r="BT162" s="38"/>
      <c r="BU162" s="38"/>
      <c r="BV162" s="38"/>
      <c r="BW162" s="38"/>
      <c r="BX162" s="38"/>
      <c r="BY162" s="38"/>
      <c r="BZ162" s="38"/>
      <c r="CA162" s="38"/>
      <c r="CB162" s="38"/>
      <c r="CC162" s="38"/>
      <c r="CD162" s="38"/>
      <c r="CE162" s="38"/>
      <c r="CF162" s="38"/>
      <c r="CG162" s="38"/>
      <c r="CH162" s="38"/>
      <c r="CI162" s="38"/>
      <c r="CJ162" s="38"/>
      <c r="CK162" s="38"/>
      <c r="CL162" s="38"/>
      <c r="CM162" s="38"/>
      <c r="CN162" s="38"/>
      <c r="CO162" s="38"/>
      <c r="CP162" s="38"/>
      <c r="CQ162" s="38"/>
      <c r="CR162" s="38"/>
      <c r="CS162" s="38"/>
      <c r="CT162" s="38"/>
      <c r="CU162" s="38"/>
      <c r="CV162" s="38"/>
      <c r="CW162" s="38"/>
      <c r="CX162" s="38"/>
      <c r="CY162" s="38"/>
      <c r="CZ162" s="38"/>
      <c r="DA162" s="38"/>
      <c r="DB162" s="38"/>
      <c r="DC162" s="38"/>
      <c r="DD162" s="38"/>
      <c r="DE162" s="38"/>
      <c r="DF162" s="38"/>
      <c r="DG162" s="38"/>
      <c r="DH162" s="38"/>
      <c r="DI162" s="38"/>
      <c r="DJ162" s="38"/>
      <c r="DK162" s="38"/>
      <c r="DL162" s="38"/>
      <c r="DM162" s="38"/>
      <c r="DN162" s="38"/>
      <c r="DO162" s="38"/>
      <c r="DP162" s="38"/>
      <c r="DQ162" s="38"/>
      <c r="DR162" s="38"/>
      <c r="DS162" s="38"/>
      <c r="DT162" s="38"/>
      <c r="DU162" s="38"/>
      <c r="DV162" s="38"/>
      <c r="DW162" s="38"/>
      <c r="DX162" s="38"/>
      <c r="DY162" s="38"/>
      <c r="DZ162" s="38"/>
      <c r="EA162" s="38"/>
      <c r="EB162" s="38"/>
      <c r="EC162" s="38"/>
      <c r="ED162" s="38"/>
      <c r="EE162" s="38"/>
      <c r="EF162" s="38"/>
      <c r="EG162" s="38"/>
      <c r="EH162" s="38"/>
      <c r="EI162" s="38"/>
      <c r="EJ162" s="38"/>
      <c r="EK162" s="38"/>
      <c r="EL162" s="38"/>
      <c r="EM162" s="38"/>
      <c r="EN162" s="38"/>
      <c r="EO162" s="38"/>
      <c r="EP162" s="38"/>
      <c r="EQ162" s="38"/>
      <c r="ER162" s="98"/>
      <c r="ES162" s="52"/>
      <c r="ET162" s="38"/>
    </row>
    <row r="163" spans="1:150" ht="15.75" thickBot="1" x14ac:dyDescent="0.3">
      <c r="A163" s="35"/>
      <c r="B163" s="35"/>
      <c r="C163" s="35"/>
      <c r="D163" s="97"/>
      <c r="E163" s="35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38"/>
      <c r="BI163" s="38"/>
      <c r="BJ163" s="38"/>
      <c r="BK163" s="38"/>
      <c r="BL163" s="38"/>
      <c r="BM163" s="38"/>
      <c r="BN163" s="38"/>
      <c r="BO163" s="38"/>
      <c r="BP163" s="38"/>
      <c r="BQ163" s="38"/>
      <c r="BR163" s="38"/>
      <c r="BS163" s="38"/>
      <c r="BT163" s="38"/>
      <c r="BU163" s="38"/>
      <c r="BV163" s="38"/>
      <c r="BW163" s="38"/>
      <c r="BX163" s="38"/>
      <c r="BY163" s="38"/>
      <c r="BZ163" s="38"/>
      <c r="CA163" s="38"/>
      <c r="CB163" s="38"/>
      <c r="CC163" s="38"/>
      <c r="CD163" s="38"/>
      <c r="CE163" s="38"/>
      <c r="CF163" s="38"/>
      <c r="CG163" s="38"/>
      <c r="CH163" s="38"/>
      <c r="CI163" s="38"/>
      <c r="CJ163" s="38"/>
      <c r="CK163" s="38"/>
      <c r="CL163" s="38"/>
      <c r="CM163" s="38"/>
      <c r="CN163" s="38"/>
      <c r="CO163" s="38"/>
      <c r="CP163" s="38"/>
      <c r="CQ163" s="38"/>
      <c r="CR163" s="38"/>
      <c r="CS163" s="38"/>
      <c r="CT163" s="38"/>
      <c r="CU163" s="38"/>
      <c r="CV163" s="38"/>
      <c r="CW163" s="38"/>
      <c r="CX163" s="38"/>
      <c r="CY163" s="38"/>
      <c r="CZ163" s="38"/>
      <c r="DA163" s="38"/>
      <c r="DB163" s="38"/>
      <c r="DC163" s="38"/>
      <c r="DD163" s="38"/>
      <c r="DE163" s="38"/>
      <c r="DF163" s="38"/>
      <c r="DG163" s="38"/>
      <c r="DH163" s="38"/>
      <c r="DI163" s="38"/>
      <c r="DJ163" s="38"/>
      <c r="DK163" s="38"/>
      <c r="DL163" s="38"/>
      <c r="DM163" s="38"/>
      <c r="DN163" s="38"/>
      <c r="DO163" s="38"/>
      <c r="DP163" s="38"/>
      <c r="DQ163" s="38"/>
      <c r="DR163" s="38"/>
      <c r="DS163" s="38"/>
      <c r="DT163" s="38"/>
      <c r="DU163" s="38"/>
      <c r="DV163" s="38"/>
      <c r="DW163" s="38"/>
      <c r="DX163" s="38"/>
      <c r="DY163" s="38"/>
      <c r="DZ163" s="38"/>
      <c r="EA163" s="38"/>
      <c r="EB163" s="38"/>
      <c r="EC163" s="38"/>
      <c r="ED163" s="38"/>
      <c r="EE163" s="38"/>
      <c r="EF163" s="38"/>
      <c r="EG163" s="38"/>
      <c r="EH163" s="38"/>
      <c r="EI163" s="38"/>
      <c r="EJ163" s="38"/>
      <c r="EK163" s="38"/>
      <c r="EL163" s="38"/>
      <c r="EM163" s="38"/>
      <c r="EN163" s="38"/>
      <c r="EO163" s="38"/>
      <c r="EP163" s="38"/>
      <c r="EQ163" s="38"/>
      <c r="ER163" s="98"/>
      <c r="ES163" s="52"/>
      <c r="ET163" s="38"/>
    </row>
    <row r="164" spans="1:150" ht="15.75" thickBot="1" x14ac:dyDescent="0.3">
      <c r="A164" s="35"/>
      <c r="B164" s="35"/>
      <c r="C164" s="35"/>
      <c r="D164" s="97"/>
      <c r="E164" s="35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  <c r="BI164" s="38"/>
      <c r="BJ164" s="38"/>
      <c r="BK164" s="38"/>
      <c r="BL164" s="38"/>
      <c r="BM164" s="38"/>
      <c r="BN164" s="38"/>
      <c r="BO164" s="38"/>
      <c r="BP164" s="38"/>
      <c r="BQ164" s="38"/>
      <c r="BR164" s="38"/>
      <c r="BS164" s="38"/>
      <c r="BT164" s="38"/>
      <c r="BU164" s="38"/>
      <c r="BV164" s="38"/>
      <c r="BW164" s="38"/>
      <c r="BX164" s="38"/>
      <c r="BY164" s="38"/>
      <c r="BZ164" s="38"/>
      <c r="CA164" s="38"/>
      <c r="CB164" s="38"/>
      <c r="CC164" s="38"/>
      <c r="CD164" s="38"/>
      <c r="CE164" s="38"/>
      <c r="CF164" s="38"/>
      <c r="CG164" s="38"/>
      <c r="CH164" s="38"/>
      <c r="CI164" s="38"/>
      <c r="CJ164" s="38"/>
      <c r="CK164" s="38"/>
      <c r="CL164" s="38"/>
      <c r="CM164" s="38"/>
      <c r="CN164" s="38"/>
      <c r="CO164" s="38"/>
      <c r="CP164" s="38"/>
      <c r="CQ164" s="38"/>
      <c r="CR164" s="38"/>
      <c r="CS164" s="38"/>
      <c r="CT164" s="38"/>
      <c r="CU164" s="38"/>
      <c r="CV164" s="38"/>
      <c r="CW164" s="38"/>
      <c r="CX164" s="38"/>
      <c r="CY164" s="38"/>
      <c r="CZ164" s="38"/>
      <c r="DA164" s="38"/>
      <c r="DB164" s="38"/>
      <c r="DC164" s="38"/>
      <c r="DD164" s="38"/>
      <c r="DE164" s="38"/>
      <c r="DF164" s="38"/>
      <c r="DG164" s="38"/>
      <c r="DH164" s="38"/>
      <c r="DI164" s="38"/>
      <c r="DJ164" s="38"/>
      <c r="DK164" s="38"/>
      <c r="DL164" s="38"/>
      <c r="DM164" s="38"/>
      <c r="DN164" s="38"/>
      <c r="DO164" s="38"/>
      <c r="DP164" s="38"/>
      <c r="DQ164" s="38"/>
      <c r="DR164" s="38"/>
      <c r="DS164" s="38"/>
      <c r="DT164" s="38"/>
      <c r="DU164" s="38"/>
      <c r="DV164" s="38"/>
      <c r="DW164" s="38"/>
      <c r="DX164" s="38"/>
      <c r="DY164" s="38"/>
      <c r="DZ164" s="38"/>
      <c r="EA164" s="38"/>
      <c r="EB164" s="38"/>
      <c r="EC164" s="38"/>
      <c r="ED164" s="38"/>
      <c r="EE164" s="38"/>
      <c r="EF164" s="38"/>
      <c r="EG164" s="38"/>
      <c r="EH164" s="38"/>
      <c r="EI164" s="38"/>
      <c r="EJ164" s="38"/>
      <c r="EK164" s="38"/>
      <c r="EL164" s="38"/>
      <c r="EM164" s="38"/>
      <c r="EN164" s="38"/>
      <c r="EO164" s="38"/>
      <c r="EP164" s="38"/>
      <c r="EQ164" s="38"/>
      <c r="ER164" s="98"/>
      <c r="ES164" s="52"/>
      <c r="ET164" s="38"/>
    </row>
    <row r="165" spans="1:150" ht="15.75" thickBot="1" x14ac:dyDescent="0.3">
      <c r="A165" s="35"/>
      <c r="B165" s="35"/>
      <c r="C165" s="35"/>
      <c r="D165" s="97"/>
      <c r="E165" s="35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  <c r="BG165" s="38"/>
      <c r="BH165" s="38"/>
      <c r="BI165" s="38"/>
      <c r="BJ165" s="38"/>
      <c r="BK165" s="38"/>
      <c r="BL165" s="38"/>
      <c r="BM165" s="38"/>
      <c r="BN165" s="38"/>
      <c r="BO165" s="38"/>
      <c r="BP165" s="38"/>
      <c r="BQ165" s="38"/>
      <c r="BR165" s="38"/>
      <c r="BS165" s="38"/>
      <c r="BT165" s="38"/>
      <c r="BU165" s="38"/>
      <c r="BV165" s="38"/>
      <c r="BW165" s="38"/>
      <c r="BX165" s="38"/>
      <c r="BY165" s="38"/>
      <c r="BZ165" s="38"/>
      <c r="CA165" s="38"/>
      <c r="CB165" s="38"/>
      <c r="CC165" s="38"/>
      <c r="CD165" s="38"/>
      <c r="CE165" s="38"/>
      <c r="CF165" s="38"/>
      <c r="CG165" s="38"/>
      <c r="CH165" s="38"/>
      <c r="CI165" s="38"/>
      <c r="CJ165" s="38"/>
      <c r="CK165" s="38"/>
      <c r="CL165" s="38"/>
      <c r="CM165" s="38"/>
      <c r="CN165" s="38"/>
      <c r="CO165" s="38"/>
      <c r="CP165" s="38"/>
      <c r="CQ165" s="38"/>
      <c r="CR165" s="38"/>
      <c r="CS165" s="38"/>
      <c r="CT165" s="38"/>
      <c r="CU165" s="38"/>
      <c r="CV165" s="38"/>
      <c r="CW165" s="38"/>
      <c r="CX165" s="38"/>
      <c r="CY165" s="38"/>
      <c r="CZ165" s="38"/>
      <c r="DA165" s="38"/>
      <c r="DB165" s="38"/>
      <c r="DC165" s="38"/>
      <c r="DD165" s="38"/>
      <c r="DE165" s="38"/>
      <c r="DF165" s="38"/>
      <c r="DG165" s="38"/>
      <c r="DH165" s="38"/>
      <c r="DI165" s="38"/>
      <c r="DJ165" s="38"/>
      <c r="DK165" s="38"/>
      <c r="DL165" s="38"/>
      <c r="DM165" s="38"/>
      <c r="DN165" s="38"/>
      <c r="DO165" s="38"/>
      <c r="DP165" s="38"/>
      <c r="DQ165" s="38"/>
      <c r="DR165" s="38"/>
      <c r="DS165" s="38"/>
      <c r="DT165" s="38"/>
      <c r="DU165" s="38"/>
      <c r="DV165" s="38"/>
      <c r="DW165" s="38"/>
      <c r="DX165" s="38"/>
      <c r="DY165" s="38"/>
      <c r="DZ165" s="38"/>
      <c r="EA165" s="38"/>
      <c r="EB165" s="38"/>
      <c r="EC165" s="38"/>
      <c r="ED165" s="38"/>
      <c r="EE165" s="38"/>
      <c r="EF165" s="38"/>
      <c r="EG165" s="38"/>
      <c r="EH165" s="38"/>
      <c r="EI165" s="38"/>
      <c r="EJ165" s="38"/>
      <c r="EK165" s="38"/>
      <c r="EL165" s="38"/>
      <c r="EM165" s="38"/>
      <c r="EN165" s="38"/>
      <c r="EO165" s="38"/>
      <c r="EP165" s="38"/>
      <c r="EQ165" s="38"/>
      <c r="ER165" s="98"/>
      <c r="ES165" s="52"/>
      <c r="ET165" s="38"/>
    </row>
    <row r="166" spans="1:150" ht="15.75" thickBot="1" x14ac:dyDescent="0.3">
      <c r="A166" s="35"/>
      <c r="B166" s="35"/>
      <c r="C166" s="35"/>
      <c r="D166" s="97"/>
      <c r="E166" s="35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G166" s="38"/>
      <c r="BH166" s="38"/>
      <c r="BI166" s="38"/>
      <c r="BJ166" s="38"/>
      <c r="BK166" s="38"/>
      <c r="BL166" s="38"/>
      <c r="BM166" s="38"/>
      <c r="BN166" s="38"/>
      <c r="BO166" s="38"/>
      <c r="BP166" s="38"/>
      <c r="BQ166" s="38"/>
      <c r="BR166" s="38"/>
      <c r="BS166" s="38"/>
      <c r="BT166" s="38"/>
      <c r="BU166" s="38"/>
      <c r="BV166" s="38"/>
      <c r="BW166" s="38"/>
      <c r="BX166" s="38"/>
      <c r="BY166" s="38"/>
      <c r="BZ166" s="38"/>
      <c r="CA166" s="38"/>
      <c r="CB166" s="38"/>
      <c r="CC166" s="38"/>
      <c r="CD166" s="38"/>
      <c r="CE166" s="38"/>
      <c r="CF166" s="38"/>
      <c r="CG166" s="38"/>
      <c r="CH166" s="38"/>
      <c r="CI166" s="38"/>
      <c r="CJ166" s="38"/>
      <c r="CK166" s="38"/>
      <c r="CL166" s="38"/>
      <c r="CM166" s="38"/>
      <c r="CN166" s="38"/>
      <c r="CO166" s="38"/>
      <c r="CP166" s="38"/>
      <c r="CQ166" s="38"/>
      <c r="CR166" s="38"/>
      <c r="CS166" s="38"/>
      <c r="CT166" s="38"/>
      <c r="CU166" s="38"/>
      <c r="CV166" s="38"/>
      <c r="CW166" s="38"/>
      <c r="CX166" s="38"/>
      <c r="CY166" s="38"/>
      <c r="CZ166" s="38"/>
      <c r="DA166" s="38"/>
      <c r="DB166" s="38"/>
      <c r="DC166" s="38"/>
      <c r="DD166" s="38"/>
      <c r="DE166" s="38"/>
      <c r="DF166" s="38"/>
      <c r="DG166" s="38"/>
      <c r="DH166" s="38"/>
      <c r="DI166" s="38"/>
      <c r="DJ166" s="38"/>
      <c r="DK166" s="38"/>
      <c r="DL166" s="38"/>
      <c r="DM166" s="38"/>
      <c r="DN166" s="38"/>
      <c r="DO166" s="38"/>
      <c r="DP166" s="38"/>
      <c r="DQ166" s="38"/>
      <c r="DR166" s="38"/>
      <c r="DS166" s="38"/>
      <c r="DT166" s="38"/>
      <c r="DU166" s="38"/>
      <c r="DV166" s="38"/>
      <c r="DW166" s="38"/>
      <c r="DX166" s="38"/>
      <c r="DY166" s="38"/>
      <c r="DZ166" s="38"/>
      <c r="EA166" s="38"/>
      <c r="EB166" s="38"/>
      <c r="EC166" s="38"/>
      <c r="ED166" s="38"/>
      <c r="EE166" s="38"/>
      <c r="EF166" s="38"/>
      <c r="EG166" s="38"/>
      <c r="EH166" s="38"/>
      <c r="EI166" s="38"/>
      <c r="EJ166" s="38"/>
      <c r="EK166" s="38"/>
      <c r="EL166" s="38"/>
      <c r="EM166" s="38"/>
      <c r="EN166" s="38"/>
      <c r="EO166" s="38"/>
      <c r="EP166" s="38"/>
      <c r="EQ166" s="38"/>
      <c r="ER166" s="98"/>
      <c r="ES166" s="52"/>
      <c r="ET166" s="38"/>
    </row>
    <row r="167" spans="1:150" ht="15.75" thickBot="1" x14ac:dyDescent="0.3">
      <c r="A167" s="35"/>
      <c r="B167" s="35"/>
      <c r="C167" s="35"/>
      <c r="D167" s="97"/>
      <c r="E167" s="35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G167" s="38"/>
      <c r="BH167" s="38"/>
      <c r="BI167" s="38"/>
      <c r="BJ167" s="38"/>
      <c r="BK167" s="38"/>
      <c r="BL167" s="38"/>
      <c r="BM167" s="38"/>
      <c r="BN167" s="38"/>
      <c r="BO167" s="38"/>
      <c r="BP167" s="38"/>
      <c r="BQ167" s="38"/>
      <c r="BR167" s="38"/>
      <c r="BS167" s="38"/>
      <c r="BT167" s="38"/>
      <c r="BU167" s="38"/>
      <c r="BV167" s="38"/>
      <c r="BW167" s="38"/>
      <c r="BX167" s="38"/>
      <c r="BY167" s="38"/>
      <c r="BZ167" s="38"/>
      <c r="CA167" s="38"/>
      <c r="CB167" s="38"/>
      <c r="CC167" s="38"/>
      <c r="CD167" s="38"/>
      <c r="CE167" s="38"/>
      <c r="CF167" s="38"/>
      <c r="CG167" s="38"/>
      <c r="CH167" s="38"/>
      <c r="CI167" s="38"/>
      <c r="CJ167" s="38"/>
      <c r="CK167" s="38"/>
      <c r="CL167" s="38"/>
      <c r="CM167" s="38"/>
      <c r="CN167" s="38"/>
      <c r="CO167" s="38"/>
      <c r="CP167" s="38"/>
      <c r="CQ167" s="38"/>
      <c r="CR167" s="38"/>
      <c r="CS167" s="38"/>
      <c r="CT167" s="38"/>
      <c r="CU167" s="38"/>
      <c r="CV167" s="38"/>
      <c r="CW167" s="38"/>
      <c r="CX167" s="38"/>
      <c r="CY167" s="38"/>
      <c r="CZ167" s="38"/>
      <c r="DA167" s="38"/>
      <c r="DB167" s="38"/>
      <c r="DC167" s="38"/>
      <c r="DD167" s="38"/>
      <c r="DE167" s="38"/>
      <c r="DF167" s="38"/>
      <c r="DG167" s="38"/>
      <c r="DH167" s="38"/>
      <c r="DI167" s="38"/>
      <c r="DJ167" s="38"/>
      <c r="DK167" s="38"/>
      <c r="DL167" s="38"/>
      <c r="DM167" s="38"/>
      <c r="DN167" s="38"/>
      <c r="DO167" s="38"/>
      <c r="DP167" s="38"/>
      <c r="DQ167" s="38"/>
      <c r="DR167" s="38"/>
      <c r="DS167" s="38"/>
      <c r="DT167" s="38"/>
      <c r="DU167" s="38"/>
      <c r="DV167" s="38"/>
      <c r="DW167" s="38"/>
      <c r="DX167" s="38"/>
      <c r="DY167" s="38"/>
      <c r="DZ167" s="38"/>
      <c r="EA167" s="38"/>
      <c r="EB167" s="38"/>
      <c r="EC167" s="38"/>
      <c r="ED167" s="38"/>
      <c r="EE167" s="38"/>
      <c r="EF167" s="38"/>
      <c r="EG167" s="38"/>
      <c r="EH167" s="38"/>
      <c r="EI167" s="38"/>
      <c r="EJ167" s="38"/>
      <c r="EK167" s="38"/>
      <c r="EL167" s="38"/>
      <c r="EM167" s="38"/>
      <c r="EN167" s="38"/>
      <c r="EO167" s="38"/>
      <c r="EP167" s="38"/>
      <c r="EQ167" s="38"/>
      <c r="ER167" s="98"/>
      <c r="ES167" s="52"/>
      <c r="ET167" s="38"/>
    </row>
    <row r="168" spans="1:150" ht="15.75" thickBot="1" x14ac:dyDescent="0.3">
      <c r="A168" s="35"/>
      <c r="B168" s="35"/>
      <c r="C168" s="35"/>
      <c r="D168" s="97"/>
      <c r="E168" s="35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  <c r="BI168" s="38"/>
      <c r="BJ168" s="38"/>
      <c r="BK168" s="38"/>
      <c r="BL168" s="38"/>
      <c r="BM168" s="38"/>
      <c r="BN168" s="38"/>
      <c r="BO168" s="38"/>
      <c r="BP168" s="38"/>
      <c r="BQ168" s="38"/>
      <c r="BR168" s="38"/>
      <c r="BS168" s="38"/>
      <c r="BT168" s="38"/>
      <c r="BU168" s="38"/>
      <c r="BV168" s="38"/>
      <c r="BW168" s="38"/>
      <c r="BX168" s="38"/>
      <c r="BY168" s="38"/>
      <c r="BZ168" s="38"/>
      <c r="CA168" s="38"/>
      <c r="CB168" s="38"/>
      <c r="CC168" s="38"/>
      <c r="CD168" s="38"/>
      <c r="CE168" s="38"/>
      <c r="CF168" s="38"/>
      <c r="CG168" s="38"/>
      <c r="CH168" s="38"/>
      <c r="CI168" s="38"/>
      <c r="CJ168" s="38"/>
      <c r="CK168" s="38"/>
      <c r="CL168" s="38"/>
      <c r="CM168" s="38"/>
      <c r="CN168" s="38"/>
      <c r="CO168" s="38"/>
      <c r="CP168" s="38"/>
      <c r="CQ168" s="38"/>
      <c r="CR168" s="38"/>
      <c r="CS168" s="38"/>
      <c r="CT168" s="38"/>
      <c r="CU168" s="38"/>
      <c r="CV168" s="38"/>
      <c r="CW168" s="38"/>
      <c r="CX168" s="38"/>
      <c r="CY168" s="38"/>
      <c r="CZ168" s="38"/>
      <c r="DA168" s="38"/>
      <c r="DB168" s="38"/>
      <c r="DC168" s="38"/>
      <c r="DD168" s="38"/>
      <c r="DE168" s="38"/>
      <c r="DF168" s="38"/>
      <c r="DG168" s="38"/>
      <c r="DH168" s="38"/>
      <c r="DI168" s="38"/>
      <c r="DJ168" s="38"/>
      <c r="DK168" s="38"/>
      <c r="DL168" s="38"/>
      <c r="DM168" s="38"/>
      <c r="DN168" s="38"/>
      <c r="DO168" s="38"/>
      <c r="DP168" s="38"/>
      <c r="DQ168" s="38"/>
      <c r="DR168" s="38"/>
      <c r="DS168" s="38"/>
      <c r="DT168" s="38"/>
      <c r="DU168" s="38"/>
      <c r="DV168" s="38"/>
      <c r="DW168" s="38"/>
      <c r="DX168" s="38"/>
      <c r="DY168" s="38"/>
      <c r="DZ168" s="38"/>
      <c r="EA168" s="38"/>
      <c r="EB168" s="38"/>
      <c r="EC168" s="38"/>
      <c r="ED168" s="38"/>
      <c r="EE168" s="38"/>
      <c r="EF168" s="38"/>
      <c r="EG168" s="38"/>
      <c r="EH168" s="38"/>
      <c r="EI168" s="38"/>
      <c r="EJ168" s="38"/>
      <c r="EK168" s="38"/>
      <c r="EL168" s="38"/>
      <c r="EM168" s="38"/>
      <c r="EN168" s="38"/>
      <c r="EO168" s="38"/>
      <c r="EP168" s="38"/>
      <c r="EQ168" s="38"/>
      <c r="ER168" s="98"/>
      <c r="ES168" s="52"/>
      <c r="ET168" s="38"/>
    </row>
    <row r="169" spans="1:150" ht="15.75" thickBot="1" x14ac:dyDescent="0.3">
      <c r="A169" s="35"/>
      <c r="B169" s="35"/>
      <c r="C169" s="35"/>
      <c r="D169" s="97"/>
      <c r="E169" s="35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G169" s="38"/>
      <c r="BH169" s="38"/>
      <c r="BI169" s="38"/>
      <c r="BJ169" s="38"/>
      <c r="BK169" s="38"/>
      <c r="BL169" s="38"/>
      <c r="BM169" s="38"/>
      <c r="BN169" s="38"/>
      <c r="BO169" s="38"/>
      <c r="BP169" s="38"/>
      <c r="BQ169" s="38"/>
      <c r="BR169" s="38"/>
      <c r="BS169" s="38"/>
      <c r="BT169" s="38"/>
      <c r="BU169" s="38"/>
      <c r="BV169" s="38"/>
      <c r="BW169" s="38"/>
      <c r="BX169" s="38"/>
      <c r="BY169" s="38"/>
      <c r="BZ169" s="38"/>
      <c r="CA169" s="38"/>
      <c r="CB169" s="38"/>
      <c r="CC169" s="38"/>
      <c r="CD169" s="38"/>
      <c r="CE169" s="38"/>
      <c r="CF169" s="38"/>
      <c r="CG169" s="38"/>
      <c r="CH169" s="38"/>
      <c r="CI169" s="38"/>
      <c r="CJ169" s="38"/>
      <c r="CK169" s="38"/>
      <c r="CL169" s="38"/>
      <c r="CM169" s="38"/>
      <c r="CN169" s="38"/>
      <c r="CO169" s="38"/>
      <c r="CP169" s="38"/>
      <c r="CQ169" s="38"/>
      <c r="CR169" s="38"/>
      <c r="CS169" s="38"/>
      <c r="CT169" s="38"/>
      <c r="CU169" s="38"/>
      <c r="CV169" s="38"/>
      <c r="CW169" s="38"/>
      <c r="CX169" s="38"/>
      <c r="CY169" s="38"/>
      <c r="CZ169" s="38"/>
      <c r="DA169" s="38"/>
      <c r="DB169" s="38"/>
      <c r="DC169" s="38"/>
      <c r="DD169" s="38"/>
      <c r="DE169" s="38"/>
      <c r="DF169" s="38"/>
      <c r="DG169" s="38"/>
      <c r="DH169" s="38"/>
      <c r="DI169" s="38"/>
      <c r="DJ169" s="38"/>
      <c r="DK169" s="38"/>
      <c r="DL169" s="38"/>
      <c r="DM169" s="38"/>
      <c r="DN169" s="38"/>
      <c r="DO169" s="38"/>
      <c r="DP169" s="38"/>
      <c r="DQ169" s="38"/>
      <c r="DR169" s="38"/>
      <c r="DS169" s="38"/>
      <c r="DT169" s="38"/>
      <c r="DU169" s="38"/>
      <c r="DV169" s="38"/>
      <c r="DW169" s="38"/>
      <c r="DX169" s="38"/>
      <c r="DY169" s="38"/>
      <c r="DZ169" s="38"/>
      <c r="EA169" s="38"/>
      <c r="EB169" s="38"/>
      <c r="EC169" s="38"/>
      <c r="ED169" s="38"/>
      <c r="EE169" s="38"/>
      <c r="EF169" s="38"/>
      <c r="EG169" s="38"/>
      <c r="EH169" s="38"/>
      <c r="EI169" s="38"/>
      <c r="EJ169" s="38"/>
      <c r="EK169" s="38"/>
      <c r="EL169" s="38"/>
      <c r="EM169" s="38"/>
      <c r="EN169" s="38"/>
      <c r="EO169" s="38"/>
      <c r="EP169" s="38"/>
      <c r="EQ169" s="38"/>
      <c r="ER169" s="98"/>
      <c r="ES169" s="52"/>
      <c r="ET169" s="38"/>
    </row>
    <row r="170" spans="1:150" ht="15.75" thickBot="1" x14ac:dyDescent="0.3">
      <c r="A170" s="35"/>
      <c r="B170" s="35"/>
      <c r="C170" s="35"/>
      <c r="D170" s="97"/>
      <c r="E170" s="35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  <c r="BI170" s="38"/>
      <c r="BJ170" s="38"/>
      <c r="BK170" s="38"/>
      <c r="BL170" s="38"/>
      <c r="BM170" s="38"/>
      <c r="BN170" s="38"/>
      <c r="BO170" s="38"/>
      <c r="BP170" s="38"/>
      <c r="BQ170" s="38"/>
      <c r="BR170" s="38"/>
      <c r="BS170" s="38"/>
      <c r="BT170" s="38"/>
      <c r="BU170" s="38"/>
      <c r="BV170" s="38"/>
      <c r="BW170" s="38"/>
      <c r="BX170" s="38"/>
      <c r="BY170" s="38"/>
      <c r="BZ170" s="38"/>
      <c r="CA170" s="38"/>
      <c r="CB170" s="38"/>
      <c r="CC170" s="38"/>
      <c r="CD170" s="38"/>
      <c r="CE170" s="38"/>
      <c r="CF170" s="38"/>
      <c r="CG170" s="38"/>
      <c r="CH170" s="38"/>
      <c r="CI170" s="38"/>
      <c r="CJ170" s="38"/>
      <c r="CK170" s="38"/>
      <c r="CL170" s="38"/>
      <c r="CM170" s="38"/>
      <c r="CN170" s="38"/>
      <c r="CO170" s="38"/>
      <c r="CP170" s="38"/>
      <c r="CQ170" s="38"/>
      <c r="CR170" s="38"/>
      <c r="CS170" s="38"/>
      <c r="CT170" s="38"/>
      <c r="CU170" s="38"/>
      <c r="CV170" s="38"/>
      <c r="CW170" s="38"/>
      <c r="CX170" s="38"/>
      <c r="CY170" s="38"/>
      <c r="CZ170" s="38"/>
      <c r="DA170" s="38"/>
      <c r="DB170" s="38"/>
      <c r="DC170" s="38"/>
      <c r="DD170" s="38"/>
      <c r="DE170" s="38"/>
      <c r="DF170" s="38"/>
      <c r="DG170" s="38"/>
      <c r="DH170" s="38"/>
      <c r="DI170" s="38"/>
      <c r="DJ170" s="38"/>
      <c r="DK170" s="38"/>
      <c r="DL170" s="38"/>
      <c r="DM170" s="38"/>
      <c r="DN170" s="38"/>
      <c r="DO170" s="38"/>
      <c r="DP170" s="38"/>
      <c r="DQ170" s="38"/>
      <c r="DR170" s="38"/>
      <c r="DS170" s="38"/>
      <c r="DT170" s="38"/>
      <c r="DU170" s="38"/>
      <c r="DV170" s="38"/>
      <c r="DW170" s="38"/>
      <c r="DX170" s="38"/>
      <c r="DY170" s="38"/>
      <c r="DZ170" s="38"/>
      <c r="EA170" s="38"/>
      <c r="EB170" s="38"/>
      <c r="EC170" s="38"/>
      <c r="ED170" s="38"/>
      <c r="EE170" s="38"/>
      <c r="EF170" s="38"/>
      <c r="EG170" s="38"/>
      <c r="EH170" s="38"/>
      <c r="EI170" s="38"/>
      <c r="EJ170" s="38"/>
      <c r="EK170" s="38"/>
      <c r="EL170" s="38"/>
      <c r="EM170" s="38"/>
      <c r="EN170" s="38"/>
      <c r="EO170" s="38"/>
      <c r="EP170" s="38"/>
      <c r="EQ170" s="38"/>
      <c r="ER170" s="98"/>
      <c r="ES170" s="52"/>
      <c r="ET170" s="38"/>
    </row>
    <row r="171" spans="1:150" ht="15.75" thickBot="1" x14ac:dyDescent="0.3">
      <c r="A171" s="35"/>
      <c r="B171" s="35"/>
      <c r="C171" s="35"/>
      <c r="D171" s="97"/>
      <c r="E171" s="35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  <c r="BI171" s="38"/>
      <c r="BJ171" s="38"/>
      <c r="BK171" s="38"/>
      <c r="BL171" s="38"/>
      <c r="BM171" s="38"/>
      <c r="BN171" s="38"/>
      <c r="BO171" s="38"/>
      <c r="BP171" s="38"/>
      <c r="BQ171" s="38"/>
      <c r="BR171" s="38"/>
      <c r="BS171" s="38"/>
      <c r="BT171" s="38"/>
      <c r="BU171" s="38"/>
      <c r="BV171" s="38"/>
      <c r="BW171" s="38"/>
      <c r="BX171" s="38"/>
      <c r="BY171" s="38"/>
      <c r="BZ171" s="38"/>
      <c r="CA171" s="38"/>
      <c r="CB171" s="38"/>
      <c r="CC171" s="38"/>
      <c r="CD171" s="38"/>
      <c r="CE171" s="38"/>
      <c r="CF171" s="38"/>
      <c r="CG171" s="38"/>
      <c r="CH171" s="38"/>
      <c r="CI171" s="38"/>
      <c r="CJ171" s="38"/>
      <c r="CK171" s="38"/>
      <c r="CL171" s="38"/>
      <c r="CM171" s="38"/>
      <c r="CN171" s="38"/>
      <c r="CO171" s="38"/>
      <c r="CP171" s="38"/>
      <c r="CQ171" s="38"/>
      <c r="CR171" s="38"/>
      <c r="CS171" s="38"/>
      <c r="CT171" s="38"/>
      <c r="CU171" s="38"/>
      <c r="CV171" s="38"/>
      <c r="CW171" s="38"/>
      <c r="CX171" s="38"/>
      <c r="CY171" s="38"/>
      <c r="CZ171" s="38"/>
      <c r="DA171" s="38"/>
      <c r="DB171" s="38"/>
      <c r="DC171" s="38"/>
      <c r="DD171" s="38"/>
      <c r="DE171" s="38"/>
      <c r="DF171" s="38"/>
      <c r="DG171" s="38"/>
      <c r="DH171" s="38"/>
      <c r="DI171" s="38"/>
      <c r="DJ171" s="38"/>
      <c r="DK171" s="38"/>
      <c r="DL171" s="38"/>
      <c r="DM171" s="38"/>
      <c r="DN171" s="38"/>
      <c r="DO171" s="38"/>
      <c r="DP171" s="38"/>
      <c r="DQ171" s="38"/>
      <c r="DR171" s="38"/>
      <c r="DS171" s="38"/>
      <c r="DT171" s="38"/>
      <c r="DU171" s="38"/>
      <c r="DV171" s="38"/>
      <c r="DW171" s="38"/>
      <c r="DX171" s="38"/>
      <c r="DY171" s="38"/>
      <c r="DZ171" s="38"/>
      <c r="EA171" s="38"/>
      <c r="EB171" s="38"/>
      <c r="EC171" s="38"/>
      <c r="ED171" s="38"/>
      <c r="EE171" s="38"/>
      <c r="EF171" s="38"/>
      <c r="EG171" s="38"/>
      <c r="EH171" s="38"/>
      <c r="EI171" s="38"/>
      <c r="EJ171" s="38"/>
      <c r="EK171" s="38"/>
      <c r="EL171" s="38"/>
      <c r="EM171" s="38"/>
      <c r="EN171" s="38"/>
      <c r="EO171" s="38"/>
      <c r="EP171" s="38"/>
      <c r="EQ171" s="38"/>
      <c r="ER171" s="98"/>
      <c r="ES171" s="52"/>
      <c r="ET171" s="38"/>
    </row>
    <row r="172" spans="1:150" ht="15.75" thickBot="1" x14ac:dyDescent="0.3">
      <c r="A172" s="35"/>
      <c r="B172" s="35"/>
      <c r="C172" s="35"/>
      <c r="D172" s="97"/>
      <c r="E172" s="35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  <c r="BI172" s="38"/>
      <c r="BJ172" s="38"/>
      <c r="BK172" s="38"/>
      <c r="BL172" s="38"/>
      <c r="BM172" s="38"/>
      <c r="BN172" s="38"/>
      <c r="BO172" s="38"/>
      <c r="BP172" s="38"/>
      <c r="BQ172" s="38"/>
      <c r="BR172" s="38"/>
      <c r="BS172" s="38"/>
      <c r="BT172" s="38"/>
      <c r="BU172" s="38"/>
      <c r="BV172" s="38"/>
      <c r="BW172" s="38"/>
      <c r="BX172" s="38"/>
      <c r="BY172" s="38"/>
      <c r="BZ172" s="38"/>
      <c r="CA172" s="38"/>
      <c r="CB172" s="38"/>
      <c r="CC172" s="38"/>
      <c r="CD172" s="38"/>
      <c r="CE172" s="38"/>
      <c r="CF172" s="38"/>
      <c r="CG172" s="38"/>
      <c r="CH172" s="38"/>
      <c r="CI172" s="38"/>
      <c r="CJ172" s="38"/>
      <c r="CK172" s="38"/>
      <c r="CL172" s="38"/>
      <c r="CM172" s="38"/>
      <c r="CN172" s="38"/>
      <c r="CO172" s="38"/>
      <c r="CP172" s="38"/>
      <c r="CQ172" s="38"/>
      <c r="CR172" s="38"/>
      <c r="CS172" s="38"/>
      <c r="CT172" s="38"/>
      <c r="CU172" s="38"/>
      <c r="CV172" s="38"/>
      <c r="CW172" s="38"/>
      <c r="CX172" s="38"/>
      <c r="CY172" s="38"/>
      <c r="CZ172" s="38"/>
      <c r="DA172" s="38"/>
      <c r="DB172" s="38"/>
      <c r="DC172" s="38"/>
      <c r="DD172" s="38"/>
      <c r="DE172" s="38"/>
      <c r="DF172" s="38"/>
      <c r="DG172" s="38"/>
      <c r="DH172" s="38"/>
      <c r="DI172" s="38"/>
      <c r="DJ172" s="38"/>
      <c r="DK172" s="38"/>
      <c r="DL172" s="38"/>
      <c r="DM172" s="38"/>
      <c r="DN172" s="38"/>
      <c r="DO172" s="38"/>
      <c r="DP172" s="38"/>
      <c r="DQ172" s="38"/>
      <c r="DR172" s="38"/>
      <c r="DS172" s="38"/>
      <c r="DT172" s="38"/>
      <c r="DU172" s="38"/>
      <c r="DV172" s="38"/>
      <c r="DW172" s="38"/>
      <c r="DX172" s="38"/>
      <c r="DY172" s="38"/>
      <c r="DZ172" s="38"/>
      <c r="EA172" s="38"/>
      <c r="EB172" s="38"/>
      <c r="EC172" s="38"/>
      <c r="ED172" s="38"/>
      <c r="EE172" s="38"/>
      <c r="EF172" s="38"/>
      <c r="EG172" s="38"/>
      <c r="EH172" s="38"/>
      <c r="EI172" s="38"/>
      <c r="EJ172" s="38"/>
      <c r="EK172" s="38"/>
      <c r="EL172" s="38"/>
      <c r="EM172" s="38"/>
      <c r="EN172" s="38"/>
      <c r="EO172" s="38"/>
      <c r="EP172" s="38"/>
      <c r="EQ172" s="38"/>
      <c r="ER172" s="98"/>
      <c r="ES172" s="52"/>
      <c r="ET172" s="38"/>
    </row>
    <row r="173" spans="1:150" ht="15.75" thickBot="1" x14ac:dyDescent="0.3">
      <c r="A173" s="35"/>
      <c r="B173" s="35"/>
      <c r="C173" s="35"/>
      <c r="D173" s="97"/>
      <c r="E173" s="35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G173" s="38"/>
      <c r="BH173" s="38"/>
      <c r="BI173" s="38"/>
      <c r="BJ173" s="38"/>
      <c r="BK173" s="38"/>
      <c r="BL173" s="38"/>
      <c r="BM173" s="38"/>
      <c r="BN173" s="38"/>
      <c r="BO173" s="38"/>
      <c r="BP173" s="38"/>
      <c r="BQ173" s="38"/>
      <c r="BR173" s="38"/>
      <c r="BS173" s="38"/>
      <c r="BT173" s="38"/>
      <c r="BU173" s="38"/>
      <c r="BV173" s="38"/>
      <c r="BW173" s="38"/>
      <c r="BX173" s="38"/>
      <c r="BY173" s="38"/>
      <c r="BZ173" s="38"/>
      <c r="CA173" s="38"/>
      <c r="CB173" s="38"/>
      <c r="CC173" s="38"/>
      <c r="CD173" s="38"/>
      <c r="CE173" s="38"/>
      <c r="CF173" s="38"/>
      <c r="CG173" s="38"/>
      <c r="CH173" s="38"/>
      <c r="CI173" s="38"/>
      <c r="CJ173" s="38"/>
      <c r="CK173" s="38"/>
      <c r="CL173" s="38"/>
      <c r="CM173" s="38"/>
      <c r="CN173" s="38"/>
      <c r="CO173" s="38"/>
      <c r="CP173" s="38"/>
      <c r="CQ173" s="38"/>
      <c r="CR173" s="38"/>
      <c r="CS173" s="38"/>
      <c r="CT173" s="38"/>
      <c r="CU173" s="38"/>
      <c r="CV173" s="38"/>
      <c r="CW173" s="38"/>
      <c r="CX173" s="38"/>
      <c r="CY173" s="38"/>
      <c r="CZ173" s="38"/>
      <c r="DA173" s="38"/>
      <c r="DB173" s="38"/>
      <c r="DC173" s="38"/>
      <c r="DD173" s="38"/>
      <c r="DE173" s="38"/>
      <c r="DF173" s="38"/>
      <c r="DG173" s="38"/>
      <c r="DH173" s="38"/>
      <c r="DI173" s="38"/>
      <c r="DJ173" s="38"/>
      <c r="DK173" s="38"/>
      <c r="DL173" s="38"/>
      <c r="DM173" s="38"/>
      <c r="DN173" s="38"/>
      <c r="DO173" s="38"/>
      <c r="DP173" s="38"/>
      <c r="DQ173" s="38"/>
      <c r="DR173" s="38"/>
      <c r="DS173" s="38"/>
      <c r="DT173" s="38"/>
      <c r="DU173" s="38"/>
      <c r="DV173" s="38"/>
      <c r="DW173" s="38"/>
      <c r="DX173" s="38"/>
      <c r="DY173" s="38"/>
      <c r="DZ173" s="38"/>
      <c r="EA173" s="38"/>
      <c r="EB173" s="38"/>
      <c r="EC173" s="38"/>
      <c r="ED173" s="38"/>
      <c r="EE173" s="38"/>
      <c r="EF173" s="38"/>
      <c r="EG173" s="38"/>
      <c r="EH173" s="38"/>
      <c r="EI173" s="38"/>
      <c r="EJ173" s="38"/>
      <c r="EK173" s="38"/>
      <c r="EL173" s="38"/>
      <c r="EM173" s="38"/>
      <c r="EN173" s="38"/>
      <c r="EO173" s="38"/>
      <c r="EP173" s="38"/>
      <c r="EQ173" s="38"/>
      <c r="ER173" s="98"/>
      <c r="ES173" s="52"/>
      <c r="ET173" s="38"/>
    </row>
    <row r="174" spans="1:150" ht="15.75" thickBot="1" x14ac:dyDescent="0.3">
      <c r="A174" s="35"/>
      <c r="B174" s="35"/>
      <c r="C174" s="35"/>
      <c r="D174" s="97"/>
      <c r="E174" s="35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G174" s="38"/>
      <c r="BH174" s="38"/>
      <c r="BI174" s="38"/>
      <c r="BJ174" s="38"/>
      <c r="BK174" s="38"/>
      <c r="BL174" s="38"/>
      <c r="BM174" s="38"/>
      <c r="BN174" s="38"/>
      <c r="BO174" s="38"/>
      <c r="BP174" s="38"/>
      <c r="BQ174" s="38"/>
      <c r="BR174" s="38"/>
      <c r="BS174" s="38"/>
      <c r="BT174" s="38"/>
      <c r="BU174" s="38"/>
      <c r="BV174" s="38"/>
      <c r="BW174" s="38"/>
      <c r="BX174" s="38"/>
      <c r="BY174" s="38"/>
      <c r="BZ174" s="38"/>
      <c r="CA174" s="38"/>
      <c r="CB174" s="38"/>
      <c r="CC174" s="38"/>
      <c r="CD174" s="38"/>
      <c r="CE174" s="38"/>
      <c r="CF174" s="38"/>
      <c r="CG174" s="38"/>
      <c r="CH174" s="38"/>
      <c r="CI174" s="38"/>
      <c r="CJ174" s="38"/>
      <c r="CK174" s="38"/>
      <c r="CL174" s="38"/>
      <c r="CM174" s="38"/>
      <c r="CN174" s="38"/>
      <c r="CO174" s="38"/>
      <c r="CP174" s="38"/>
      <c r="CQ174" s="38"/>
      <c r="CR174" s="38"/>
      <c r="CS174" s="38"/>
      <c r="CT174" s="38"/>
      <c r="CU174" s="38"/>
      <c r="CV174" s="38"/>
      <c r="CW174" s="38"/>
      <c r="CX174" s="38"/>
      <c r="CY174" s="38"/>
      <c r="CZ174" s="38"/>
      <c r="DA174" s="38"/>
      <c r="DB174" s="38"/>
      <c r="DC174" s="38"/>
      <c r="DD174" s="38"/>
      <c r="DE174" s="38"/>
      <c r="DF174" s="38"/>
      <c r="DG174" s="38"/>
      <c r="DH174" s="38"/>
      <c r="DI174" s="38"/>
      <c r="DJ174" s="38"/>
      <c r="DK174" s="38"/>
      <c r="DL174" s="38"/>
      <c r="DM174" s="38"/>
      <c r="DN174" s="38"/>
      <c r="DO174" s="38"/>
      <c r="DP174" s="38"/>
      <c r="DQ174" s="38"/>
      <c r="DR174" s="38"/>
      <c r="DS174" s="38"/>
      <c r="DT174" s="38"/>
      <c r="DU174" s="38"/>
      <c r="DV174" s="38"/>
      <c r="DW174" s="38"/>
      <c r="DX174" s="38"/>
      <c r="DY174" s="38"/>
      <c r="DZ174" s="38"/>
      <c r="EA174" s="38"/>
      <c r="EB174" s="38"/>
      <c r="EC174" s="38"/>
      <c r="ED174" s="38"/>
      <c r="EE174" s="38"/>
      <c r="EF174" s="38"/>
      <c r="EG174" s="38"/>
      <c r="EH174" s="38"/>
      <c r="EI174" s="38"/>
      <c r="EJ174" s="38"/>
      <c r="EK174" s="38"/>
      <c r="EL174" s="38"/>
      <c r="EM174" s="38"/>
      <c r="EN174" s="38"/>
      <c r="EO174" s="38"/>
      <c r="EP174" s="38"/>
      <c r="EQ174" s="38"/>
      <c r="ER174" s="98"/>
      <c r="ES174" s="52"/>
      <c r="ET174" s="38"/>
    </row>
    <row r="175" spans="1:150" ht="15.75" thickBot="1" x14ac:dyDescent="0.3">
      <c r="A175" s="35"/>
      <c r="B175" s="35"/>
      <c r="C175" s="35"/>
      <c r="D175" s="97"/>
      <c r="E175" s="35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  <c r="BI175" s="38"/>
      <c r="BJ175" s="38"/>
      <c r="BK175" s="38"/>
      <c r="BL175" s="38"/>
      <c r="BM175" s="38"/>
      <c r="BN175" s="38"/>
      <c r="BO175" s="38"/>
      <c r="BP175" s="38"/>
      <c r="BQ175" s="38"/>
      <c r="BR175" s="38"/>
      <c r="BS175" s="38"/>
      <c r="BT175" s="38"/>
      <c r="BU175" s="38"/>
      <c r="BV175" s="38"/>
      <c r="BW175" s="38"/>
      <c r="BX175" s="38"/>
      <c r="BY175" s="38"/>
      <c r="BZ175" s="38"/>
      <c r="CA175" s="38"/>
      <c r="CB175" s="38"/>
      <c r="CC175" s="38"/>
      <c r="CD175" s="38"/>
      <c r="CE175" s="38"/>
      <c r="CF175" s="38"/>
      <c r="CG175" s="38"/>
      <c r="CH175" s="38"/>
      <c r="CI175" s="38"/>
      <c r="CJ175" s="38"/>
      <c r="CK175" s="38"/>
      <c r="CL175" s="38"/>
      <c r="CM175" s="38"/>
      <c r="CN175" s="38"/>
      <c r="CO175" s="38"/>
      <c r="CP175" s="38"/>
      <c r="CQ175" s="38"/>
      <c r="CR175" s="38"/>
      <c r="CS175" s="38"/>
      <c r="CT175" s="38"/>
      <c r="CU175" s="38"/>
      <c r="CV175" s="38"/>
      <c r="CW175" s="38"/>
      <c r="CX175" s="38"/>
      <c r="CY175" s="38"/>
      <c r="CZ175" s="38"/>
      <c r="DA175" s="38"/>
      <c r="DB175" s="38"/>
      <c r="DC175" s="38"/>
      <c r="DD175" s="38"/>
      <c r="DE175" s="38"/>
      <c r="DF175" s="38"/>
      <c r="DG175" s="38"/>
      <c r="DH175" s="38"/>
      <c r="DI175" s="38"/>
      <c r="DJ175" s="38"/>
      <c r="DK175" s="38"/>
      <c r="DL175" s="38"/>
      <c r="DM175" s="38"/>
      <c r="DN175" s="38"/>
      <c r="DO175" s="38"/>
      <c r="DP175" s="38"/>
      <c r="DQ175" s="38"/>
      <c r="DR175" s="38"/>
      <c r="DS175" s="38"/>
      <c r="DT175" s="38"/>
      <c r="DU175" s="38"/>
      <c r="DV175" s="38"/>
      <c r="DW175" s="38"/>
      <c r="DX175" s="38"/>
      <c r="DY175" s="38"/>
      <c r="DZ175" s="38"/>
      <c r="EA175" s="38"/>
      <c r="EB175" s="38"/>
      <c r="EC175" s="38"/>
      <c r="ED175" s="38"/>
      <c r="EE175" s="38"/>
      <c r="EF175" s="38"/>
      <c r="EG175" s="38"/>
      <c r="EH175" s="38"/>
      <c r="EI175" s="38"/>
      <c r="EJ175" s="38"/>
      <c r="EK175" s="38"/>
      <c r="EL175" s="38"/>
      <c r="EM175" s="38"/>
      <c r="EN175" s="38"/>
      <c r="EO175" s="38"/>
      <c r="EP175" s="38"/>
      <c r="EQ175" s="38"/>
      <c r="ER175" s="98"/>
      <c r="ES175" s="52"/>
      <c r="ET175" s="38"/>
    </row>
    <row r="176" spans="1:150" ht="15.75" thickBot="1" x14ac:dyDescent="0.3">
      <c r="A176" s="35"/>
      <c r="B176" s="35"/>
      <c r="C176" s="35"/>
      <c r="D176" s="97"/>
      <c r="E176" s="35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G176" s="38"/>
      <c r="BH176" s="38"/>
      <c r="BI176" s="38"/>
      <c r="BJ176" s="38"/>
      <c r="BK176" s="38"/>
      <c r="BL176" s="38"/>
      <c r="BM176" s="38"/>
      <c r="BN176" s="38"/>
      <c r="BO176" s="38"/>
      <c r="BP176" s="38"/>
      <c r="BQ176" s="38"/>
      <c r="BR176" s="38"/>
      <c r="BS176" s="38"/>
      <c r="BT176" s="38"/>
      <c r="BU176" s="38"/>
      <c r="BV176" s="38"/>
      <c r="BW176" s="38"/>
      <c r="BX176" s="38"/>
      <c r="BY176" s="38"/>
      <c r="BZ176" s="38"/>
      <c r="CA176" s="38"/>
      <c r="CB176" s="38"/>
      <c r="CC176" s="38"/>
      <c r="CD176" s="38"/>
      <c r="CE176" s="38"/>
      <c r="CF176" s="38"/>
      <c r="CG176" s="38"/>
      <c r="CH176" s="38"/>
      <c r="CI176" s="38"/>
      <c r="CJ176" s="38"/>
      <c r="CK176" s="38"/>
      <c r="CL176" s="38"/>
      <c r="CM176" s="38"/>
      <c r="CN176" s="38"/>
      <c r="CO176" s="38"/>
      <c r="CP176" s="38"/>
      <c r="CQ176" s="38"/>
      <c r="CR176" s="38"/>
      <c r="CS176" s="38"/>
      <c r="CT176" s="38"/>
      <c r="CU176" s="38"/>
      <c r="CV176" s="38"/>
      <c r="CW176" s="38"/>
      <c r="CX176" s="38"/>
      <c r="CY176" s="38"/>
      <c r="CZ176" s="38"/>
      <c r="DA176" s="38"/>
      <c r="DB176" s="38"/>
      <c r="DC176" s="38"/>
      <c r="DD176" s="38"/>
      <c r="DE176" s="38"/>
      <c r="DF176" s="38"/>
      <c r="DG176" s="38"/>
      <c r="DH176" s="38"/>
      <c r="DI176" s="38"/>
      <c r="DJ176" s="38"/>
      <c r="DK176" s="38"/>
      <c r="DL176" s="38"/>
      <c r="DM176" s="38"/>
      <c r="DN176" s="38"/>
      <c r="DO176" s="38"/>
      <c r="DP176" s="38"/>
      <c r="DQ176" s="38"/>
      <c r="DR176" s="38"/>
      <c r="DS176" s="38"/>
      <c r="DT176" s="38"/>
      <c r="DU176" s="38"/>
      <c r="DV176" s="38"/>
      <c r="DW176" s="38"/>
      <c r="DX176" s="38"/>
      <c r="DY176" s="38"/>
      <c r="DZ176" s="38"/>
      <c r="EA176" s="38"/>
      <c r="EB176" s="38"/>
      <c r="EC176" s="38"/>
      <c r="ED176" s="38"/>
      <c r="EE176" s="38"/>
      <c r="EF176" s="38"/>
      <c r="EG176" s="38"/>
      <c r="EH176" s="38"/>
      <c r="EI176" s="38"/>
      <c r="EJ176" s="38"/>
      <c r="EK176" s="38"/>
      <c r="EL176" s="38"/>
      <c r="EM176" s="38"/>
      <c r="EN176" s="38"/>
      <c r="EO176" s="38"/>
      <c r="EP176" s="38"/>
      <c r="EQ176" s="38"/>
      <c r="ER176" s="98"/>
      <c r="ES176" s="52"/>
      <c r="ET176" s="38"/>
    </row>
    <row r="177" spans="1:150" ht="15.75" thickBot="1" x14ac:dyDescent="0.3">
      <c r="A177" s="35"/>
      <c r="B177" s="35"/>
      <c r="C177" s="35"/>
      <c r="D177" s="97"/>
      <c r="E177" s="35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8"/>
      <c r="BE177" s="38"/>
      <c r="BF177" s="38"/>
      <c r="BG177" s="38"/>
      <c r="BH177" s="38"/>
      <c r="BI177" s="38"/>
      <c r="BJ177" s="38"/>
      <c r="BK177" s="38"/>
      <c r="BL177" s="38"/>
      <c r="BM177" s="38"/>
      <c r="BN177" s="38"/>
      <c r="BO177" s="38"/>
      <c r="BP177" s="38"/>
      <c r="BQ177" s="38"/>
      <c r="BR177" s="38"/>
      <c r="BS177" s="38"/>
      <c r="BT177" s="38"/>
      <c r="BU177" s="38"/>
      <c r="BV177" s="38"/>
      <c r="BW177" s="38"/>
      <c r="BX177" s="38"/>
      <c r="BY177" s="38"/>
      <c r="BZ177" s="38"/>
      <c r="CA177" s="38"/>
      <c r="CB177" s="38"/>
      <c r="CC177" s="38"/>
      <c r="CD177" s="38"/>
      <c r="CE177" s="38"/>
      <c r="CF177" s="38"/>
      <c r="CG177" s="38"/>
      <c r="CH177" s="38"/>
      <c r="CI177" s="38"/>
      <c r="CJ177" s="38"/>
      <c r="CK177" s="38"/>
      <c r="CL177" s="38"/>
      <c r="CM177" s="38"/>
      <c r="CN177" s="38"/>
      <c r="CO177" s="38"/>
      <c r="CP177" s="38"/>
      <c r="CQ177" s="38"/>
      <c r="CR177" s="38"/>
      <c r="CS177" s="38"/>
      <c r="CT177" s="38"/>
      <c r="CU177" s="38"/>
      <c r="CV177" s="38"/>
      <c r="CW177" s="38"/>
      <c r="CX177" s="38"/>
      <c r="CY177" s="38"/>
      <c r="CZ177" s="38"/>
      <c r="DA177" s="38"/>
      <c r="DB177" s="38"/>
      <c r="DC177" s="38"/>
      <c r="DD177" s="38"/>
      <c r="DE177" s="38"/>
      <c r="DF177" s="38"/>
      <c r="DG177" s="38"/>
      <c r="DH177" s="38"/>
      <c r="DI177" s="38"/>
      <c r="DJ177" s="38"/>
      <c r="DK177" s="38"/>
      <c r="DL177" s="38"/>
      <c r="DM177" s="38"/>
      <c r="DN177" s="38"/>
      <c r="DO177" s="38"/>
      <c r="DP177" s="38"/>
      <c r="DQ177" s="38"/>
      <c r="DR177" s="38"/>
      <c r="DS177" s="38"/>
      <c r="DT177" s="38"/>
      <c r="DU177" s="38"/>
      <c r="DV177" s="38"/>
      <c r="DW177" s="38"/>
      <c r="DX177" s="38"/>
      <c r="DY177" s="38"/>
      <c r="DZ177" s="38"/>
      <c r="EA177" s="38"/>
      <c r="EB177" s="38"/>
      <c r="EC177" s="38"/>
      <c r="ED177" s="38"/>
      <c r="EE177" s="38"/>
      <c r="EF177" s="38"/>
      <c r="EG177" s="38"/>
      <c r="EH177" s="38"/>
      <c r="EI177" s="38"/>
      <c r="EJ177" s="38"/>
      <c r="EK177" s="38"/>
      <c r="EL177" s="38"/>
      <c r="EM177" s="38"/>
      <c r="EN177" s="38"/>
      <c r="EO177" s="38"/>
      <c r="EP177" s="38"/>
      <c r="EQ177" s="38"/>
      <c r="ER177" s="98"/>
      <c r="ES177" s="52"/>
      <c r="ET177" s="38"/>
    </row>
    <row r="178" spans="1:150" ht="15.75" thickBot="1" x14ac:dyDescent="0.3">
      <c r="A178" s="35"/>
      <c r="B178" s="35"/>
      <c r="C178" s="35"/>
      <c r="D178" s="97"/>
      <c r="E178" s="35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38"/>
      <c r="BE178" s="38"/>
      <c r="BF178" s="38"/>
      <c r="BG178" s="38"/>
      <c r="BH178" s="38"/>
      <c r="BI178" s="38"/>
      <c r="BJ178" s="38"/>
      <c r="BK178" s="38"/>
      <c r="BL178" s="38"/>
      <c r="BM178" s="38"/>
      <c r="BN178" s="38"/>
      <c r="BO178" s="38"/>
      <c r="BP178" s="38"/>
      <c r="BQ178" s="38"/>
      <c r="BR178" s="38"/>
      <c r="BS178" s="38"/>
      <c r="BT178" s="38"/>
      <c r="BU178" s="38"/>
      <c r="BV178" s="38"/>
      <c r="BW178" s="38"/>
      <c r="BX178" s="38"/>
      <c r="BY178" s="38"/>
      <c r="BZ178" s="38"/>
      <c r="CA178" s="38"/>
      <c r="CB178" s="38"/>
      <c r="CC178" s="38"/>
      <c r="CD178" s="38"/>
      <c r="CE178" s="38"/>
      <c r="CF178" s="38"/>
      <c r="CG178" s="38"/>
      <c r="CH178" s="38"/>
      <c r="CI178" s="38"/>
      <c r="CJ178" s="38"/>
      <c r="CK178" s="38"/>
      <c r="CL178" s="38"/>
      <c r="CM178" s="38"/>
      <c r="CN178" s="38"/>
      <c r="CO178" s="38"/>
      <c r="CP178" s="38"/>
      <c r="CQ178" s="38"/>
      <c r="CR178" s="38"/>
      <c r="CS178" s="38"/>
      <c r="CT178" s="38"/>
      <c r="CU178" s="38"/>
      <c r="CV178" s="38"/>
      <c r="CW178" s="38"/>
      <c r="CX178" s="38"/>
      <c r="CY178" s="38"/>
      <c r="CZ178" s="38"/>
      <c r="DA178" s="38"/>
      <c r="DB178" s="38"/>
      <c r="DC178" s="38"/>
      <c r="DD178" s="38"/>
      <c r="DE178" s="38"/>
      <c r="DF178" s="38"/>
      <c r="DG178" s="38"/>
      <c r="DH178" s="38"/>
      <c r="DI178" s="38"/>
      <c r="DJ178" s="38"/>
      <c r="DK178" s="38"/>
      <c r="DL178" s="38"/>
      <c r="DM178" s="38"/>
      <c r="DN178" s="38"/>
      <c r="DO178" s="38"/>
      <c r="DP178" s="38"/>
      <c r="DQ178" s="38"/>
      <c r="DR178" s="38"/>
      <c r="DS178" s="38"/>
      <c r="DT178" s="38"/>
      <c r="DU178" s="38"/>
      <c r="DV178" s="38"/>
      <c r="DW178" s="38"/>
      <c r="DX178" s="38"/>
      <c r="DY178" s="38"/>
      <c r="DZ178" s="38"/>
      <c r="EA178" s="38"/>
      <c r="EB178" s="38"/>
      <c r="EC178" s="38"/>
      <c r="ED178" s="38"/>
      <c r="EE178" s="38"/>
      <c r="EF178" s="38"/>
      <c r="EG178" s="38"/>
      <c r="EH178" s="38"/>
      <c r="EI178" s="38"/>
      <c r="EJ178" s="38"/>
      <c r="EK178" s="38"/>
      <c r="EL178" s="38"/>
      <c r="EM178" s="38"/>
      <c r="EN178" s="38"/>
      <c r="EO178" s="38"/>
      <c r="EP178" s="38"/>
      <c r="EQ178" s="38"/>
      <c r="ER178" s="98"/>
      <c r="ES178" s="52"/>
      <c r="ET178" s="38"/>
    </row>
    <row r="179" spans="1:150" ht="15.75" thickBot="1" x14ac:dyDescent="0.3">
      <c r="A179" s="35"/>
      <c r="B179" s="35"/>
      <c r="C179" s="35"/>
      <c r="D179" s="97"/>
      <c r="E179" s="35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38"/>
      <c r="BI179" s="38"/>
      <c r="BJ179" s="38"/>
      <c r="BK179" s="38"/>
      <c r="BL179" s="38"/>
      <c r="BM179" s="38"/>
      <c r="BN179" s="38"/>
      <c r="BO179" s="38"/>
      <c r="BP179" s="38"/>
      <c r="BQ179" s="38"/>
      <c r="BR179" s="38"/>
      <c r="BS179" s="38"/>
      <c r="BT179" s="38"/>
      <c r="BU179" s="38"/>
      <c r="BV179" s="38"/>
      <c r="BW179" s="38"/>
      <c r="BX179" s="38"/>
      <c r="BY179" s="38"/>
      <c r="BZ179" s="38"/>
      <c r="CA179" s="38"/>
      <c r="CB179" s="38"/>
      <c r="CC179" s="38"/>
      <c r="CD179" s="38"/>
      <c r="CE179" s="38"/>
      <c r="CF179" s="38"/>
      <c r="CG179" s="38"/>
      <c r="CH179" s="38"/>
      <c r="CI179" s="38"/>
      <c r="CJ179" s="38"/>
      <c r="CK179" s="38"/>
      <c r="CL179" s="38"/>
      <c r="CM179" s="38"/>
      <c r="CN179" s="38"/>
      <c r="CO179" s="38"/>
      <c r="CP179" s="38"/>
      <c r="CQ179" s="38"/>
      <c r="CR179" s="38"/>
      <c r="CS179" s="38"/>
      <c r="CT179" s="38"/>
      <c r="CU179" s="38"/>
      <c r="CV179" s="38"/>
      <c r="CW179" s="38"/>
      <c r="CX179" s="38"/>
      <c r="CY179" s="38"/>
      <c r="CZ179" s="38"/>
      <c r="DA179" s="38"/>
      <c r="DB179" s="38"/>
      <c r="DC179" s="38"/>
      <c r="DD179" s="38"/>
      <c r="DE179" s="38"/>
      <c r="DF179" s="38"/>
      <c r="DG179" s="38"/>
      <c r="DH179" s="38"/>
      <c r="DI179" s="38"/>
      <c r="DJ179" s="38"/>
      <c r="DK179" s="38"/>
      <c r="DL179" s="38"/>
      <c r="DM179" s="38"/>
      <c r="DN179" s="38"/>
      <c r="DO179" s="38"/>
      <c r="DP179" s="38"/>
      <c r="DQ179" s="38"/>
      <c r="DR179" s="38"/>
      <c r="DS179" s="38"/>
      <c r="DT179" s="38"/>
      <c r="DU179" s="38"/>
      <c r="DV179" s="38"/>
      <c r="DW179" s="38"/>
      <c r="DX179" s="38"/>
      <c r="DY179" s="38"/>
      <c r="DZ179" s="38"/>
      <c r="EA179" s="38"/>
      <c r="EB179" s="38"/>
      <c r="EC179" s="38"/>
      <c r="ED179" s="38"/>
      <c r="EE179" s="38"/>
      <c r="EF179" s="38"/>
      <c r="EG179" s="38"/>
      <c r="EH179" s="38"/>
      <c r="EI179" s="38"/>
      <c r="EJ179" s="38"/>
      <c r="EK179" s="38"/>
      <c r="EL179" s="38"/>
      <c r="EM179" s="38"/>
      <c r="EN179" s="38"/>
      <c r="EO179" s="38"/>
      <c r="EP179" s="38"/>
      <c r="EQ179" s="38"/>
      <c r="ER179" s="98"/>
      <c r="ES179" s="52"/>
      <c r="ET179" s="38"/>
    </row>
    <row r="180" spans="1:150" ht="15.75" thickBot="1" x14ac:dyDescent="0.3">
      <c r="A180" s="35"/>
      <c r="B180" s="35"/>
      <c r="C180" s="35"/>
      <c r="D180" s="97"/>
      <c r="E180" s="35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  <c r="BI180" s="38"/>
      <c r="BJ180" s="38"/>
      <c r="BK180" s="38"/>
      <c r="BL180" s="38"/>
      <c r="BM180" s="38"/>
      <c r="BN180" s="38"/>
      <c r="BO180" s="38"/>
      <c r="BP180" s="38"/>
      <c r="BQ180" s="38"/>
      <c r="BR180" s="38"/>
      <c r="BS180" s="38"/>
      <c r="BT180" s="38"/>
      <c r="BU180" s="38"/>
      <c r="BV180" s="38"/>
      <c r="BW180" s="38"/>
      <c r="BX180" s="38"/>
      <c r="BY180" s="38"/>
      <c r="BZ180" s="38"/>
      <c r="CA180" s="38"/>
      <c r="CB180" s="38"/>
      <c r="CC180" s="38"/>
      <c r="CD180" s="38"/>
      <c r="CE180" s="38"/>
      <c r="CF180" s="38"/>
      <c r="CG180" s="38"/>
      <c r="CH180" s="38"/>
      <c r="CI180" s="38"/>
      <c r="CJ180" s="38"/>
      <c r="CK180" s="38"/>
      <c r="CL180" s="38"/>
      <c r="CM180" s="38"/>
      <c r="CN180" s="38"/>
      <c r="CO180" s="38"/>
      <c r="CP180" s="38"/>
      <c r="CQ180" s="38"/>
      <c r="CR180" s="38"/>
      <c r="CS180" s="38"/>
      <c r="CT180" s="38"/>
      <c r="CU180" s="38"/>
      <c r="CV180" s="38"/>
      <c r="CW180" s="38"/>
      <c r="CX180" s="38"/>
      <c r="CY180" s="38"/>
      <c r="CZ180" s="38"/>
      <c r="DA180" s="38"/>
      <c r="DB180" s="38"/>
      <c r="DC180" s="38"/>
      <c r="DD180" s="38"/>
      <c r="DE180" s="38"/>
      <c r="DF180" s="38"/>
      <c r="DG180" s="38"/>
      <c r="DH180" s="38"/>
      <c r="DI180" s="38"/>
      <c r="DJ180" s="38"/>
      <c r="DK180" s="38"/>
      <c r="DL180" s="38"/>
      <c r="DM180" s="38"/>
      <c r="DN180" s="38"/>
      <c r="DO180" s="38"/>
      <c r="DP180" s="38"/>
      <c r="DQ180" s="38"/>
      <c r="DR180" s="38"/>
      <c r="DS180" s="38"/>
      <c r="DT180" s="38"/>
      <c r="DU180" s="38"/>
      <c r="DV180" s="38"/>
      <c r="DW180" s="38"/>
      <c r="DX180" s="38"/>
      <c r="DY180" s="38"/>
      <c r="DZ180" s="38"/>
      <c r="EA180" s="38"/>
      <c r="EB180" s="38"/>
      <c r="EC180" s="38"/>
      <c r="ED180" s="38"/>
      <c r="EE180" s="38"/>
      <c r="EF180" s="38"/>
      <c r="EG180" s="38"/>
      <c r="EH180" s="38"/>
      <c r="EI180" s="38"/>
      <c r="EJ180" s="38"/>
      <c r="EK180" s="38"/>
      <c r="EL180" s="38"/>
      <c r="EM180" s="38"/>
      <c r="EN180" s="38"/>
      <c r="EO180" s="38"/>
      <c r="EP180" s="38"/>
      <c r="EQ180" s="38"/>
      <c r="ER180" s="98"/>
      <c r="ES180" s="52"/>
      <c r="ET180" s="38"/>
    </row>
    <row r="181" spans="1:150" ht="15.75" thickBot="1" x14ac:dyDescent="0.3">
      <c r="A181" s="35"/>
      <c r="B181" s="35"/>
      <c r="C181" s="35"/>
      <c r="D181" s="97"/>
      <c r="E181" s="35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  <c r="BI181" s="38"/>
      <c r="BJ181" s="38"/>
      <c r="BK181" s="38"/>
      <c r="BL181" s="38"/>
      <c r="BM181" s="38"/>
      <c r="BN181" s="38"/>
      <c r="BO181" s="38"/>
      <c r="BP181" s="38"/>
      <c r="BQ181" s="38"/>
      <c r="BR181" s="38"/>
      <c r="BS181" s="38"/>
      <c r="BT181" s="38"/>
      <c r="BU181" s="38"/>
      <c r="BV181" s="38"/>
      <c r="BW181" s="38"/>
      <c r="BX181" s="38"/>
      <c r="BY181" s="38"/>
      <c r="BZ181" s="38"/>
      <c r="CA181" s="38"/>
      <c r="CB181" s="38"/>
      <c r="CC181" s="38"/>
      <c r="CD181" s="38"/>
      <c r="CE181" s="38"/>
      <c r="CF181" s="38"/>
      <c r="CG181" s="38"/>
      <c r="CH181" s="38"/>
      <c r="CI181" s="38"/>
      <c r="CJ181" s="38"/>
      <c r="CK181" s="38"/>
      <c r="CL181" s="38"/>
      <c r="CM181" s="38"/>
      <c r="CN181" s="38"/>
      <c r="CO181" s="38"/>
      <c r="CP181" s="38"/>
      <c r="CQ181" s="38"/>
      <c r="CR181" s="38"/>
      <c r="CS181" s="38"/>
      <c r="CT181" s="38"/>
      <c r="CU181" s="38"/>
      <c r="CV181" s="38"/>
      <c r="CW181" s="38"/>
      <c r="CX181" s="38"/>
      <c r="CY181" s="38"/>
      <c r="CZ181" s="38"/>
      <c r="DA181" s="38"/>
      <c r="DB181" s="38"/>
      <c r="DC181" s="38"/>
      <c r="DD181" s="38"/>
      <c r="DE181" s="38"/>
      <c r="DF181" s="38"/>
      <c r="DG181" s="38"/>
      <c r="DH181" s="38"/>
      <c r="DI181" s="38"/>
      <c r="DJ181" s="38"/>
      <c r="DK181" s="38"/>
      <c r="DL181" s="38"/>
      <c r="DM181" s="38"/>
      <c r="DN181" s="38"/>
      <c r="DO181" s="38"/>
      <c r="DP181" s="38"/>
      <c r="DQ181" s="38"/>
      <c r="DR181" s="38"/>
      <c r="DS181" s="38"/>
      <c r="DT181" s="38"/>
      <c r="DU181" s="38"/>
      <c r="DV181" s="38"/>
      <c r="DW181" s="38"/>
      <c r="DX181" s="38"/>
      <c r="DY181" s="38"/>
      <c r="DZ181" s="38"/>
      <c r="EA181" s="38"/>
      <c r="EB181" s="38"/>
      <c r="EC181" s="38"/>
      <c r="ED181" s="38"/>
      <c r="EE181" s="38"/>
      <c r="EF181" s="38"/>
      <c r="EG181" s="38"/>
      <c r="EH181" s="38"/>
      <c r="EI181" s="38"/>
      <c r="EJ181" s="38"/>
      <c r="EK181" s="38"/>
      <c r="EL181" s="38"/>
      <c r="EM181" s="38"/>
      <c r="EN181" s="38"/>
      <c r="EO181" s="38"/>
      <c r="EP181" s="38"/>
      <c r="EQ181" s="38"/>
      <c r="ER181" s="98"/>
      <c r="ES181" s="52"/>
      <c r="ET181" s="38"/>
    </row>
    <row r="182" spans="1:150" ht="15.75" thickBot="1" x14ac:dyDescent="0.3">
      <c r="A182" s="35"/>
      <c r="B182" s="35"/>
      <c r="C182" s="35"/>
      <c r="D182" s="97"/>
      <c r="E182" s="35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  <c r="BI182" s="38"/>
      <c r="BJ182" s="38"/>
      <c r="BK182" s="38"/>
      <c r="BL182" s="38"/>
      <c r="BM182" s="38"/>
      <c r="BN182" s="38"/>
      <c r="BO182" s="38"/>
      <c r="BP182" s="38"/>
      <c r="BQ182" s="38"/>
      <c r="BR182" s="38"/>
      <c r="BS182" s="38"/>
      <c r="BT182" s="38"/>
      <c r="BU182" s="38"/>
      <c r="BV182" s="38"/>
      <c r="BW182" s="38"/>
      <c r="BX182" s="38"/>
      <c r="BY182" s="38"/>
      <c r="BZ182" s="38"/>
      <c r="CA182" s="38"/>
      <c r="CB182" s="38"/>
      <c r="CC182" s="38"/>
      <c r="CD182" s="38"/>
      <c r="CE182" s="38"/>
      <c r="CF182" s="38"/>
      <c r="CG182" s="38"/>
      <c r="CH182" s="38"/>
      <c r="CI182" s="38"/>
      <c r="CJ182" s="38"/>
      <c r="CK182" s="38"/>
      <c r="CL182" s="38"/>
      <c r="CM182" s="38"/>
      <c r="CN182" s="38"/>
      <c r="CO182" s="38"/>
      <c r="CP182" s="38"/>
      <c r="CQ182" s="38"/>
      <c r="CR182" s="38"/>
      <c r="CS182" s="38"/>
      <c r="CT182" s="38"/>
      <c r="CU182" s="38"/>
      <c r="CV182" s="38"/>
      <c r="CW182" s="38"/>
      <c r="CX182" s="38"/>
      <c r="CY182" s="38"/>
      <c r="CZ182" s="38"/>
      <c r="DA182" s="38"/>
      <c r="DB182" s="38"/>
      <c r="DC182" s="38"/>
      <c r="DD182" s="38"/>
      <c r="DE182" s="38"/>
      <c r="DF182" s="38"/>
      <c r="DG182" s="38"/>
      <c r="DH182" s="38"/>
      <c r="DI182" s="38"/>
      <c r="DJ182" s="38"/>
      <c r="DK182" s="38"/>
      <c r="DL182" s="38"/>
      <c r="DM182" s="38"/>
      <c r="DN182" s="38"/>
      <c r="DO182" s="38"/>
      <c r="DP182" s="38"/>
      <c r="DQ182" s="38"/>
      <c r="DR182" s="38"/>
      <c r="DS182" s="38"/>
      <c r="DT182" s="38"/>
      <c r="DU182" s="38"/>
      <c r="DV182" s="38"/>
      <c r="DW182" s="38"/>
      <c r="DX182" s="38"/>
      <c r="DY182" s="38"/>
      <c r="DZ182" s="38"/>
      <c r="EA182" s="38"/>
      <c r="EB182" s="38"/>
      <c r="EC182" s="38"/>
      <c r="ED182" s="38"/>
      <c r="EE182" s="38"/>
      <c r="EF182" s="38"/>
      <c r="EG182" s="38"/>
      <c r="EH182" s="38"/>
      <c r="EI182" s="38"/>
      <c r="EJ182" s="38"/>
      <c r="EK182" s="38"/>
      <c r="EL182" s="38"/>
      <c r="EM182" s="38"/>
      <c r="EN182" s="38"/>
      <c r="EO182" s="38"/>
      <c r="EP182" s="38"/>
      <c r="EQ182" s="38"/>
      <c r="ER182" s="98"/>
      <c r="ES182" s="52"/>
      <c r="ET182" s="38"/>
    </row>
    <row r="183" spans="1:150" ht="15.75" thickBot="1" x14ac:dyDescent="0.3">
      <c r="A183" s="35"/>
      <c r="B183" s="35"/>
      <c r="C183" s="35"/>
      <c r="D183" s="97"/>
      <c r="E183" s="35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  <c r="BM183" s="38"/>
      <c r="BN183" s="38"/>
      <c r="BO183" s="38"/>
      <c r="BP183" s="38"/>
      <c r="BQ183" s="38"/>
      <c r="BR183" s="38"/>
      <c r="BS183" s="38"/>
      <c r="BT183" s="38"/>
      <c r="BU183" s="38"/>
      <c r="BV183" s="38"/>
      <c r="BW183" s="38"/>
      <c r="BX183" s="38"/>
      <c r="BY183" s="38"/>
      <c r="BZ183" s="38"/>
      <c r="CA183" s="38"/>
      <c r="CB183" s="38"/>
      <c r="CC183" s="38"/>
      <c r="CD183" s="38"/>
      <c r="CE183" s="38"/>
      <c r="CF183" s="38"/>
      <c r="CG183" s="38"/>
      <c r="CH183" s="38"/>
      <c r="CI183" s="38"/>
      <c r="CJ183" s="38"/>
      <c r="CK183" s="38"/>
      <c r="CL183" s="38"/>
      <c r="CM183" s="38"/>
      <c r="CN183" s="38"/>
      <c r="CO183" s="38"/>
      <c r="CP183" s="38"/>
      <c r="CQ183" s="38"/>
      <c r="CR183" s="38"/>
      <c r="CS183" s="38"/>
      <c r="CT183" s="38"/>
      <c r="CU183" s="38"/>
      <c r="CV183" s="38"/>
      <c r="CW183" s="38"/>
      <c r="CX183" s="38"/>
      <c r="CY183" s="38"/>
      <c r="CZ183" s="38"/>
      <c r="DA183" s="38"/>
      <c r="DB183" s="38"/>
      <c r="DC183" s="38"/>
      <c r="DD183" s="38"/>
      <c r="DE183" s="38"/>
      <c r="DF183" s="38"/>
      <c r="DG183" s="38"/>
      <c r="DH183" s="38"/>
      <c r="DI183" s="38"/>
      <c r="DJ183" s="38"/>
      <c r="DK183" s="38"/>
      <c r="DL183" s="38"/>
      <c r="DM183" s="38"/>
      <c r="DN183" s="38"/>
      <c r="DO183" s="38"/>
      <c r="DP183" s="38"/>
      <c r="DQ183" s="38"/>
      <c r="DR183" s="38"/>
      <c r="DS183" s="38"/>
      <c r="DT183" s="38"/>
      <c r="DU183" s="38"/>
      <c r="DV183" s="38"/>
      <c r="DW183" s="38"/>
      <c r="DX183" s="38"/>
      <c r="DY183" s="38"/>
      <c r="DZ183" s="38"/>
      <c r="EA183" s="38"/>
      <c r="EB183" s="38"/>
      <c r="EC183" s="38"/>
      <c r="ED183" s="38"/>
      <c r="EE183" s="38"/>
      <c r="EF183" s="38"/>
      <c r="EG183" s="38"/>
      <c r="EH183" s="38"/>
      <c r="EI183" s="38"/>
      <c r="EJ183" s="38"/>
      <c r="EK183" s="38"/>
      <c r="EL183" s="38"/>
      <c r="EM183" s="38"/>
      <c r="EN183" s="38"/>
      <c r="EO183" s="38"/>
      <c r="EP183" s="38"/>
      <c r="EQ183" s="38"/>
      <c r="ER183" s="98"/>
      <c r="ES183" s="52"/>
      <c r="ET183" s="38"/>
    </row>
    <row r="184" spans="1:150" ht="15.75" thickBot="1" x14ac:dyDescent="0.3">
      <c r="A184" s="35"/>
      <c r="B184" s="35"/>
      <c r="C184" s="35"/>
      <c r="D184" s="97"/>
      <c r="E184" s="35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G184" s="38"/>
      <c r="BH184" s="38"/>
      <c r="BI184" s="38"/>
      <c r="BJ184" s="38"/>
      <c r="BK184" s="38"/>
      <c r="BL184" s="38"/>
      <c r="BM184" s="38"/>
      <c r="BN184" s="38"/>
      <c r="BO184" s="38"/>
      <c r="BP184" s="38"/>
      <c r="BQ184" s="38"/>
      <c r="BR184" s="38"/>
      <c r="BS184" s="38"/>
      <c r="BT184" s="38"/>
      <c r="BU184" s="38"/>
      <c r="BV184" s="38"/>
      <c r="BW184" s="38"/>
      <c r="BX184" s="38"/>
      <c r="BY184" s="38"/>
      <c r="BZ184" s="38"/>
      <c r="CA184" s="38"/>
      <c r="CB184" s="38"/>
      <c r="CC184" s="38"/>
      <c r="CD184" s="38"/>
      <c r="CE184" s="38"/>
      <c r="CF184" s="38"/>
      <c r="CG184" s="38"/>
      <c r="CH184" s="38"/>
      <c r="CI184" s="38"/>
      <c r="CJ184" s="38"/>
      <c r="CK184" s="38"/>
      <c r="CL184" s="38"/>
      <c r="CM184" s="38"/>
      <c r="CN184" s="38"/>
      <c r="CO184" s="38"/>
      <c r="CP184" s="38"/>
      <c r="CQ184" s="38"/>
      <c r="CR184" s="38"/>
      <c r="CS184" s="38"/>
      <c r="CT184" s="38"/>
      <c r="CU184" s="38"/>
      <c r="CV184" s="38"/>
      <c r="CW184" s="38"/>
      <c r="CX184" s="38"/>
      <c r="CY184" s="38"/>
      <c r="CZ184" s="38"/>
      <c r="DA184" s="38"/>
      <c r="DB184" s="38"/>
      <c r="DC184" s="38"/>
      <c r="DD184" s="38"/>
      <c r="DE184" s="38"/>
      <c r="DF184" s="38"/>
      <c r="DG184" s="38"/>
      <c r="DH184" s="38"/>
      <c r="DI184" s="38"/>
      <c r="DJ184" s="38"/>
      <c r="DK184" s="38"/>
      <c r="DL184" s="38"/>
      <c r="DM184" s="38"/>
      <c r="DN184" s="38"/>
      <c r="DO184" s="38"/>
      <c r="DP184" s="38"/>
      <c r="DQ184" s="38"/>
      <c r="DR184" s="38"/>
      <c r="DS184" s="38"/>
      <c r="DT184" s="38"/>
      <c r="DU184" s="38"/>
      <c r="DV184" s="38"/>
      <c r="DW184" s="38"/>
      <c r="DX184" s="38"/>
      <c r="DY184" s="38"/>
      <c r="DZ184" s="38"/>
      <c r="EA184" s="38"/>
      <c r="EB184" s="38"/>
      <c r="EC184" s="38"/>
      <c r="ED184" s="38"/>
      <c r="EE184" s="38"/>
      <c r="EF184" s="38"/>
      <c r="EG184" s="38"/>
      <c r="EH184" s="38"/>
      <c r="EI184" s="38"/>
      <c r="EJ184" s="38"/>
      <c r="EK184" s="38"/>
      <c r="EL184" s="38"/>
      <c r="EM184" s="38"/>
      <c r="EN184" s="38"/>
      <c r="EO184" s="38"/>
      <c r="EP184" s="38"/>
      <c r="EQ184" s="38"/>
      <c r="ER184" s="98"/>
      <c r="ES184" s="52"/>
      <c r="ET184" s="38"/>
    </row>
    <row r="185" spans="1:150" ht="15.75" thickBot="1" x14ac:dyDescent="0.3">
      <c r="A185" s="35"/>
      <c r="B185" s="35"/>
      <c r="C185" s="35"/>
      <c r="D185" s="97"/>
      <c r="E185" s="35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8"/>
      <c r="BJ185" s="38"/>
      <c r="BK185" s="38"/>
      <c r="BL185" s="38"/>
      <c r="BM185" s="38"/>
      <c r="BN185" s="38"/>
      <c r="BO185" s="38"/>
      <c r="BP185" s="38"/>
      <c r="BQ185" s="38"/>
      <c r="BR185" s="38"/>
      <c r="BS185" s="38"/>
      <c r="BT185" s="38"/>
      <c r="BU185" s="38"/>
      <c r="BV185" s="38"/>
      <c r="BW185" s="38"/>
      <c r="BX185" s="38"/>
      <c r="BY185" s="38"/>
      <c r="BZ185" s="38"/>
      <c r="CA185" s="38"/>
      <c r="CB185" s="38"/>
      <c r="CC185" s="38"/>
      <c r="CD185" s="38"/>
      <c r="CE185" s="38"/>
      <c r="CF185" s="38"/>
      <c r="CG185" s="38"/>
      <c r="CH185" s="38"/>
      <c r="CI185" s="38"/>
      <c r="CJ185" s="38"/>
      <c r="CK185" s="38"/>
      <c r="CL185" s="38"/>
      <c r="CM185" s="38"/>
      <c r="CN185" s="38"/>
      <c r="CO185" s="38"/>
      <c r="CP185" s="38"/>
      <c r="CQ185" s="38"/>
      <c r="CR185" s="38"/>
      <c r="CS185" s="38"/>
      <c r="CT185" s="38"/>
      <c r="CU185" s="38"/>
      <c r="CV185" s="38"/>
      <c r="CW185" s="38"/>
      <c r="CX185" s="38"/>
      <c r="CY185" s="38"/>
      <c r="CZ185" s="38"/>
      <c r="DA185" s="38"/>
      <c r="DB185" s="38"/>
      <c r="DC185" s="38"/>
      <c r="DD185" s="38"/>
      <c r="DE185" s="38"/>
      <c r="DF185" s="38"/>
      <c r="DG185" s="38"/>
      <c r="DH185" s="38"/>
      <c r="DI185" s="38"/>
      <c r="DJ185" s="38"/>
      <c r="DK185" s="38"/>
      <c r="DL185" s="38"/>
      <c r="DM185" s="38"/>
      <c r="DN185" s="38"/>
      <c r="DO185" s="38"/>
      <c r="DP185" s="38"/>
      <c r="DQ185" s="38"/>
      <c r="DR185" s="38"/>
      <c r="DS185" s="38"/>
      <c r="DT185" s="38"/>
      <c r="DU185" s="38"/>
      <c r="DV185" s="38"/>
      <c r="DW185" s="38"/>
      <c r="DX185" s="38"/>
      <c r="DY185" s="38"/>
      <c r="DZ185" s="38"/>
      <c r="EA185" s="38"/>
      <c r="EB185" s="38"/>
      <c r="EC185" s="38"/>
      <c r="ED185" s="38"/>
      <c r="EE185" s="38"/>
      <c r="EF185" s="38"/>
      <c r="EG185" s="38"/>
      <c r="EH185" s="38"/>
      <c r="EI185" s="38"/>
      <c r="EJ185" s="38"/>
      <c r="EK185" s="38"/>
      <c r="EL185" s="38"/>
      <c r="EM185" s="38"/>
      <c r="EN185" s="38"/>
      <c r="EO185" s="38"/>
      <c r="EP185" s="38"/>
      <c r="EQ185" s="38"/>
      <c r="ER185" s="98"/>
      <c r="ES185" s="52"/>
      <c r="ET185" s="38"/>
    </row>
    <row r="186" spans="1:150" ht="15.75" thickBot="1" x14ac:dyDescent="0.3">
      <c r="A186" s="35"/>
      <c r="B186" s="35"/>
      <c r="C186" s="35"/>
      <c r="D186" s="97"/>
      <c r="E186" s="35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  <c r="BI186" s="38"/>
      <c r="BJ186" s="38"/>
      <c r="BK186" s="38"/>
      <c r="BL186" s="38"/>
      <c r="BM186" s="38"/>
      <c r="BN186" s="38"/>
      <c r="BO186" s="38"/>
      <c r="BP186" s="38"/>
      <c r="BQ186" s="38"/>
      <c r="BR186" s="38"/>
      <c r="BS186" s="38"/>
      <c r="BT186" s="38"/>
      <c r="BU186" s="38"/>
      <c r="BV186" s="38"/>
      <c r="BW186" s="38"/>
      <c r="BX186" s="38"/>
      <c r="BY186" s="38"/>
      <c r="BZ186" s="38"/>
      <c r="CA186" s="38"/>
      <c r="CB186" s="38"/>
      <c r="CC186" s="38"/>
      <c r="CD186" s="38"/>
      <c r="CE186" s="38"/>
      <c r="CF186" s="38"/>
      <c r="CG186" s="38"/>
      <c r="CH186" s="38"/>
      <c r="CI186" s="38"/>
      <c r="CJ186" s="38"/>
      <c r="CK186" s="38"/>
      <c r="CL186" s="38"/>
      <c r="CM186" s="38"/>
      <c r="CN186" s="38"/>
      <c r="CO186" s="38"/>
      <c r="CP186" s="38"/>
      <c r="CQ186" s="38"/>
      <c r="CR186" s="38"/>
      <c r="CS186" s="38"/>
      <c r="CT186" s="38"/>
      <c r="CU186" s="38"/>
      <c r="CV186" s="38"/>
      <c r="CW186" s="38"/>
      <c r="CX186" s="38"/>
      <c r="CY186" s="38"/>
      <c r="CZ186" s="38"/>
      <c r="DA186" s="38"/>
      <c r="DB186" s="38"/>
      <c r="DC186" s="38"/>
      <c r="DD186" s="38"/>
      <c r="DE186" s="38"/>
      <c r="DF186" s="38"/>
      <c r="DG186" s="38"/>
      <c r="DH186" s="38"/>
      <c r="DI186" s="38"/>
      <c r="DJ186" s="38"/>
      <c r="DK186" s="38"/>
      <c r="DL186" s="38"/>
      <c r="DM186" s="38"/>
      <c r="DN186" s="38"/>
      <c r="DO186" s="38"/>
      <c r="DP186" s="38"/>
      <c r="DQ186" s="38"/>
      <c r="DR186" s="38"/>
      <c r="DS186" s="38"/>
      <c r="DT186" s="38"/>
      <c r="DU186" s="38"/>
      <c r="DV186" s="38"/>
      <c r="DW186" s="38"/>
      <c r="DX186" s="38"/>
      <c r="DY186" s="38"/>
      <c r="DZ186" s="38"/>
      <c r="EA186" s="38"/>
      <c r="EB186" s="38"/>
      <c r="EC186" s="38"/>
      <c r="ED186" s="38"/>
      <c r="EE186" s="38"/>
      <c r="EF186" s="38"/>
      <c r="EG186" s="38"/>
      <c r="EH186" s="38"/>
      <c r="EI186" s="38"/>
      <c r="EJ186" s="38"/>
      <c r="EK186" s="38"/>
      <c r="EL186" s="38"/>
      <c r="EM186" s="38"/>
      <c r="EN186" s="38"/>
      <c r="EO186" s="38"/>
      <c r="EP186" s="38"/>
      <c r="EQ186" s="38"/>
      <c r="ER186" s="98"/>
      <c r="ES186" s="52"/>
      <c r="ET186" s="38"/>
    </row>
    <row r="187" spans="1:150" ht="15.75" thickBot="1" x14ac:dyDescent="0.3">
      <c r="A187" s="35"/>
      <c r="B187" s="35"/>
      <c r="C187" s="35"/>
      <c r="D187" s="97"/>
      <c r="E187" s="35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  <c r="BF187" s="38"/>
      <c r="BG187" s="38"/>
      <c r="BH187" s="38"/>
      <c r="BI187" s="38"/>
      <c r="BJ187" s="38"/>
      <c r="BK187" s="38"/>
      <c r="BL187" s="38"/>
      <c r="BM187" s="38"/>
      <c r="BN187" s="38"/>
      <c r="BO187" s="38"/>
      <c r="BP187" s="38"/>
      <c r="BQ187" s="38"/>
      <c r="BR187" s="38"/>
      <c r="BS187" s="38"/>
      <c r="BT187" s="38"/>
      <c r="BU187" s="38"/>
      <c r="BV187" s="38"/>
      <c r="BW187" s="38"/>
      <c r="BX187" s="38"/>
      <c r="BY187" s="38"/>
      <c r="BZ187" s="38"/>
      <c r="CA187" s="38"/>
      <c r="CB187" s="38"/>
      <c r="CC187" s="38"/>
      <c r="CD187" s="38"/>
      <c r="CE187" s="38"/>
      <c r="CF187" s="38"/>
      <c r="CG187" s="38"/>
      <c r="CH187" s="38"/>
      <c r="CI187" s="38"/>
      <c r="CJ187" s="38"/>
      <c r="CK187" s="38"/>
      <c r="CL187" s="38"/>
      <c r="CM187" s="38"/>
      <c r="CN187" s="38"/>
      <c r="CO187" s="38"/>
      <c r="CP187" s="38"/>
      <c r="CQ187" s="38"/>
      <c r="CR187" s="38"/>
      <c r="CS187" s="38"/>
      <c r="CT187" s="38"/>
      <c r="CU187" s="38"/>
      <c r="CV187" s="38"/>
      <c r="CW187" s="38"/>
      <c r="CX187" s="38"/>
      <c r="CY187" s="38"/>
      <c r="CZ187" s="38"/>
      <c r="DA187" s="38"/>
      <c r="DB187" s="38"/>
      <c r="DC187" s="38"/>
      <c r="DD187" s="38"/>
      <c r="DE187" s="38"/>
      <c r="DF187" s="38"/>
      <c r="DG187" s="38"/>
      <c r="DH187" s="38"/>
      <c r="DI187" s="38"/>
      <c r="DJ187" s="38"/>
      <c r="DK187" s="38"/>
      <c r="DL187" s="38"/>
      <c r="DM187" s="38"/>
      <c r="DN187" s="38"/>
      <c r="DO187" s="38"/>
      <c r="DP187" s="38"/>
      <c r="DQ187" s="38"/>
      <c r="DR187" s="38"/>
      <c r="DS187" s="38"/>
      <c r="DT187" s="38"/>
      <c r="DU187" s="38"/>
      <c r="DV187" s="38"/>
      <c r="DW187" s="38"/>
      <c r="DX187" s="38"/>
      <c r="DY187" s="38"/>
      <c r="DZ187" s="38"/>
      <c r="EA187" s="38"/>
      <c r="EB187" s="38"/>
      <c r="EC187" s="38"/>
      <c r="ED187" s="38"/>
      <c r="EE187" s="38"/>
      <c r="EF187" s="38"/>
      <c r="EG187" s="38"/>
      <c r="EH187" s="38"/>
      <c r="EI187" s="38"/>
      <c r="EJ187" s="38"/>
      <c r="EK187" s="38"/>
      <c r="EL187" s="38"/>
      <c r="EM187" s="38"/>
      <c r="EN187" s="38"/>
      <c r="EO187" s="38"/>
      <c r="EP187" s="38"/>
      <c r="EQ187" s="38"/>
      <c r="ER187" s="98"/>
      <c r="ES187" s="52"/>
      <c r="ET187" s="38"/>
    </row>
    <row r="188" spans="1:150" ht="15.75" thickBot="1" x14ac:dyDescent="0.3">
      <c r="A188" s="35"/>
      <c r="B188" s="35"/>
      <c r="C188" s="35"/>
      <c r="D188" s="97"/>
      <c r="E188" s="35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  <c r="BI188" s="38"/>
      <c r="BJ188" s="38"/>
      <c r="BK188" s="38"/>
      <c r="BL188" s="38"/>
      <c r="BM188" s="38"/>
      <c r="BN188" s="38"/>
      <c r="BO188" s="38"/>
      <c r="BP188" s="38"/>
      <c r="BQ188" s="38"/>
      <c r="BR188" s="38"/>
      <c r="BS188" s="38"/>
      <c r="BT188" s="38"/>
      <c r="BU188" s="38"/>
      <c r="BV188" s="38"/>
      <c r="BW188" s="38"/>
      <c r="BX188" s="38"/>
      <c r="BY188" s="38"/>
      <c r="BZ188" s="38"/>
      <c r="CA188" s="38"/>
      <c r="CB188" s="38"/>
      <c r="CC188" s="38"/>
      <c r="CD188" s="38"/>
      <c r="CE188" s="38"/>
      <c r="CF188" s="38"/>
      <c r="CG188" s="38"/>
      <c r="CH188" s="38"/>
      <c r="CI188" s="38"/>
      <c r="CJ188" s="38"/>
      <c r="CK188" s="38"/>
      <c r="CL188" s="38"/>
      <c r="CM188" s="38"/>
      <c r="CN188" s="38"/>
      <c r="CO188" s="38"/>
      <c r="CP188" s="38"/>
      <c r="CQ188" s="38"/>
      <c r="CR188" s="38"/>
      <c r="CS188" s="38"/>
      <c r="CT188" s="38"/>
      <c r="CU188" s="38"/>
      <c r="CV188" s="38"/>
      <c r="CW188" s="38"/>
      <c r="CX188" s="38"/>
      <c r="CY188" s="38"/>
      <c r="CZ188" s="38"/>
      <c r="DA188" s="38"/>
      <c r="DB188" s="38"/>
      <c r="DC188" s="38"/>
      <c r="DD188" s="38"/>
      <c r="DE188" s="38"/>
      <c r="DF188" s="38"/>
      <c r="DG188" s="38"/>
      <c r="DH188" s="38"/>
      <c r="DI188" s="38"/>
      <c r="DJ188" s="38"/>
      <c r="DK188" s="38"/>
      <c r="DL188" s="38"/>
      <c r="DM188" s="38"/>
      <c r="DN188" s="38"/>
      <c r="DO188" s="38"/>
      <c r="DP188" s="38"/>
      <c r="DQ188" s="38"/>
      <c r="DR188" s="38"/>
      <c r="DS188" s="38"/>
      <c r="DT188" s="38"/>
      <c r="DU188" s="38"/>
      <c r="DV188" s="38"/>
      <c r="DW188" s="38"/>
      <c r="DX188" s="38"/>
      <c r="DY188" s="38"/>
      <c r="DZ188" s="38"/>
      <c r="EA188" s="38"/>
      <c r="EB188" s="38"/>
      <c r="EC188" s="38"/>
      <c r="ED188" s="38"/>
      <c r="EE188" s="38"/>
      <c r="EF188" s="38"/>
      <c r="EG188" s="38"/>
      <c r="EH188" s="38"/>
      <c r="EI188" s="38"/>
      <c r="EJ188" s="38"/>
      <c r="EK188" s="38"/>
      <c r="EL188" s="38"/>
      <c r="EM188" s="38"/>
      <c r="EN188" s="38"/>
      <c r="EO188" s="38"/>
      <c r="EP188" s="38"/>
      <c r="EQ188" s="38"/>
      <c r="ER188" s="98"/>
      <c r="ES188" s="52"/>
      <c r="ET188" s="38"/>
    </row>
    <row r="189" spans="1:150" ht="15.75" thickBot="1" x14ac:dyDescent="0.3">
      <c r="A189" s="35"/>
      <c r="B189" s="35"/>
      <c r="C189" s="35"/>
      <c r="D189" s="97"/>
      <c r="E189" s="35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  <c r="BI189" s="38"/>
      <c r="BJ189" s="38"/>
      <c r="BK189" s="38"/>
      <c r="BL189" s="38"/>
      <c r="BM189" s="38"/>
      <c r="BN189" s="38"/>
      <c r="BO189" s="38"/>
      <c r="BP189" s="38"/>
      <c r="BQ189" s="38"/>
      <c r="BR189" s="38"/>
      <c r="BS189" s="38"/>
      <c r="BT189" s="38"/>
      <c r="BU189" s="38"/>
      <c r="BV189" s="38"/>
      <c r="BW189" s="38"/>
      <c r="BX189" s="38"/>
      <c r="BY189" s="38"/>
      <c r="BZ189" s="38"/>
      <c r="CA189" s="38"/>
      <c r="CB189" s="38"/>
      <c r="CC189" s="38"/>
      <c r="CD189" s="38"/>
      <c r="CE189" s="38"/>
      <c r="CF189" s="38"/>
      <c r="CG189" s="38"/>
      <c r="CH189" s="38"/>
      <c r="CI189" s="38"/>
      <c r="CJ189" s="38"/>
      <c r="CK189" s="38"/>
      <c r="CL189" s="38"/>
      <c r="CM189" s="38"/>
      <c r="CN189" s="38"/>
      <c r="CO189" s="38"/>
      <c r="CP189" s="38"/>
      <c r="CQ189" s="38"/>
      <c r="CR189" s="38"/>
      <c r="CS189" s="38"/>
      <c r="CT189" s="38"/>
      <c r="CU189" s="38"/>
      <c r="CV189" s="38"/>
      <c r="CW189" s="38"/>
      <c r="CX189" s="38"/>
      <c r="CY189" s="38"/>
      <c r="CZ189" s="38"/>
      <c r="DA189" s="38"/>
      <c r="DB189" s="38"/>
      <c r="DC189" s="38"/>
      <c r="DD189" s="38"/>
      <c r="DE189" s="38"/>
      <c r="DF189" s="38"/>
      <c r="DG189" s="38"/>
      <c r="DH189" s="38"/>
      <c r="DI189" s="38"/>
      <c r="DJ189" s="38"/>
      <c r="DK189" s="38"/>
      <c r="DL189" s="38"/>
      <c r="DM189" s="38"/>
      <c r="DN189" s="38"/>
      <c r="DO189" s="38"/>
      <c r="DP189" s="38"/>
      <c r="DQ189" s="38"/>
      <c r="DR189" s="38"/>
      <c r="DS189" s="38"/>
      <c r="DT189" s="38"/>
      <c r="DU189" s="38"/>
      <c r="DV189" s="38"/>
      <c r="DW189" s="38"/>
      <c r="DX189" s="38"/>
      <c r="DY189" s="38"/>
      <c r="DZ189" s="38"/>
      <c r="EA189" s="38"/>
      <c r="EB189" s="38"/>
      <c r="EC189" s="38"/>
      <c r="ED189" s="38"/>
      <c r="EE189" s="38"/>
      <c r="EF189" s="38"/>
      <c r="EG189" s="38"/>
      <c r="EH189" s="38"/>
      <c r="EI189" s="38"/>
      <c r="EJ189" s="38"/>
      <c r="EK189" s="38"/>
      <c r="EL189" s="38"/>
      <c r="EM189" s="38"/>
      <c r="EN189" s="38"/>
      <c r="EO189" s="38"/>
      <c r="EP189" s="38"/>
      <c r="EQ189" s="38"/>
      <c r="ER189" s="98"/>
      <c r="ES189" s="52"/>
      <c r="ET189" s="38"/>
    </row>
    <row r="190" spans="1:150" ht="15.75" thickBot="1" x14ac:dyDescent="0.3">
      <c r="A190" s="35"/>
      <c r="B190" s="35"/>
      <c r="C190" s="35"/>
      <c r="D190" s="97"/>
      <c r="E190" s="35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  <c r="BF190" s="38"/>
      <c r="BG190" s="38"/>
      <c r="BH190" s="38"/>
      <c r="BI190" s="38"/>
      <c r="BJ190" s="38"/>
      <c r="BK190" s="38"/>
      <c r="BL190" s="38"/>
      <c r="BM190" s="38"/>
      <c r="BN190" s="38"/>
      <c r="BO190" s="38"/>
      <c r="BP190" s="38"/>
      <c r="BQ190" s="38"/>
      <c r="BR190" s="38"/>
      <c r="BS190" s="38"/>
      <c r="BT190" s="38"/>
      <c r="BU190" s="38"/>
      <c r="BV190" s="38"/>
      <c r="BW190" s="38"/>
      <c r="BX190" s="38"/>
      <c r="BY190" s="38"/>
      <c r="BZ190" s="38"/>
      <c r="CA190" s="38"/>
      <c r="CB190" s="38"/>
      <c r="CC190" s="38"/>
      <c r="CD190" s="38"/>
      <c r="CE190" s="38"/>
      <c r="CF190" s="38"/>
      <c r="CG190" s="38"/>
      <c r="CH190" s="38"/>
      <c r="CI190" s="38"/>
      <c r="CJ190" s="38"/>
      <c r="CK190" s="38"/>
      <c r="CL190" s="38"/>
      <c r="CM190" s="38"/>
      <c r="CN190" s="38"/>
      <c r="CO190" s="38"/>
      <c r="CP190" s="38"/>
      <c r="CQ190" s="38"/>
      <c r="CR190" s="38"/>
      <c r="CS190" s="38"/>
      <c r="CT190" s="38"/>
      <c r="CU190" s="38"/>
      <c r="CV190" s="38"/>
      <c r="CW190" s="38"/>
      <c r="CX190" s="38"/>
      <c r="CY190" s="38"/>
      <c r="CZ190" s="38"/>
      <c r="DA190" s="38"/>
      <c r="DB190" s="38"/>
      <c r="DC190" s="38"/>
      <c r="DD190" s="38"/>
      <c r="DE190" s="38"/>
      <c r="DF190" s="38"/>
      <c r="DG190" s="38"/>
      <c r="DH190" s="38"/>
      <c r="DI190" s="38"/>
      <c r="DJ190" s="38"/>
      <c r="DK190" s="38"/>
      <c r="DL190" s="38"/>
      <c r="DM190" s="38"/>
      <c r="DN190" s="38"/>
      <c r="DO190" s="38"/>
      <c r="DP190" s="38"/>
      <c r="DQ190" s="38"/>
      <c r="DR190" s="38"/>
      <c r="DS190" s="38"/>
      <c r="DT190" s="38"/>
      <c r="DU190" s="38"/>
      <c r="DV190" s="38"/>
      <c r="DW190" s="38"/>
      <c r="DX190" s="38"/>
      <c r="DY190" s="38"/>
      <c r="DZ190" s="38"/>
      <c r="EA190" s="38"/>
      <c r="EB190" s="38"/>
      <c r="EC190" s="38"/>
      <c r="ED190" s="38"/>
      <c r="EE190" s="38"/>
      <c r="EF190" s="38"/>
      <c r="EG190" s="38"/>
      <c r="EH190" s="38"/>
      <c r="EI190" s="38"/>
      <c r="EJ190" s="38"/>
      <c r="EK190" s="38"/>
      <c r="EL190" s="38"/>
      <c r="EM190" s="38"/>
      <c r="EN190" s="38"/>
      <c r="EO190" s="38"/>
      <c r="EP190" s="38"/>
      <c r="EQ190" s="38"/>
      <c r="ER190" s="98"/>
      <c r="ES190" s="52"/>
      <c r="ET190" s="38"/>
    </row>
    <row r="191" spans="1:150" ht="15.75" thickBot="1" x14ac:dyDescent="0.3">
      <c r="A191" s="35"/>
      <c r="B191" s="35"/>
      <c r="C191" s="35"/>
      <c r="D191" s="97"/>
      <c r="E191" s="35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  <c r="BJ191" s="38"/>
      <c r="BK191" s="38"/>
      <c r="BL191" s="38"/>
      <c r="BM191" s="38"/>
      <c r="BN191" s="38"/>
      <c r="BO191" s="38"/>
      <c r="BP191" s="38"/>
      <c r="BQ191" s="38"/>
      <c r="BR191" s="38"/>
      <c r="BS191" s="38"/>
      <c r="BT191" s="38"/>
      <c r="BU191" s="38"/>
      <c r="BV191" s="38"/>
      <c r="BW191" s="38"/>
      <c r="BX191" s="38"/>
      <c r="BY191" s="38"/>
      <c r="BZ191" s="38"/>
      <c r="CA191" s="38"/>
      <c r="CB191" s="38"/>
      <c r="CC191" s="38"/>
      <c r="CD191" s="38"/>
      <c r="CE191" s="38"/>
      <c r="CF191" s="38"/>
      <c r="CG191" s="38"/>
      <c r="CH191" s="38"/>
      <c r="CI191" s="38"/>
      <c r="CJ191" s="38"/>
      <c r="CK191" s="38"/>
      <c r="CL191" s="38"/>
      <c r="CM191" s="38"/>
      <c r="CN191" s="38"/>
      <c r="CO191" s="38"/>
      <c r="CP191" s="38"/>
      <c r="CQ191" s="38"/>
      <c r="CR191" s="38"/>
      <c r="CS191" s="38"/>
      <c r="CT191" s="38"/>
      <c r="CU191" s="38"/>
      <c r="CV191" s="38"/>
      <c r="CW191" s="38"/>
      <c r="CX191" s="38"/>
      <c r="CY191" s="38"/>
      <c r="CZ191" s="38"/>
      <c r="DA191" s="38"/>
      <c r="DB191" s="38"/>
      <c r="DC191" s="38"/>
      <c r="DD191" s="38"/>
      <c r="DE191" s="38"/>
      <c r="DF191" s="38"/>
      <c r="DG191" s="38"/>
      <c r="DH191" s="38"/>
      <c r="DI191" s="38"/>
      <c r="DJ191" s="38"/>
      <c r="DK191" s="38"/>
      <c r="DL191" s="38"/>
      <c r="DM191" s="38"/>
      <c r="DN191" s="38"/>
      <c r="DO191" s="38"/>
      <c r="DP191" s="38"/>
      <c r="DQ191" s="38"/>
      <c r="DR191" s="38"/>
      <c r="DS191" s="38"/>
      <c r="DT191" s="38"/>
      <c r="DU191" s="38"/>
      <c r="DV191" s="38"/>
      <c r="DW191" s="38"/>
      <c r="DX191" s="38"/>
      <c r="DY191" s="38"/>
      <c r="DZ191" s="38"/>
      <c r="EA191" s="38"/>
      <c r="EB191" s="38"/>
      <c r="EC191" s="38"/>
      <c r="ED191" s="38"/>
      <c r="EE191" s="38"/>
      <c r="EF191" s="38"/>
      <c r="EG191" s="38"/>
      <c r="EH191" s="38"/>
      <c r="EI191" s="38"/>
      <c r="EJ191" s="38"/>
      <c r="EK191" s="38"/>
      <c r="EL191" s="38"/>
      <c r="EM191" s="38"/>
      <c r="EN191" s="38"/>
      <c r="EO191" s="38"/>
      <c r="EP191" s="38"/>
      <c r="EQ191" s="38"/>
      <c r="ER191" s="98"/>
      <c r="ES191" s="52"/>
      <c r="ET191" s="38"/>
    </row>
    <row r="192" spans="1:150" ht="15.75" thickBot="1" x14ac:dyDescent="0.3">
      <c r="A192" s="35"/>
      <c r="B192" s="35"/>
      <c r="C192" s="35"/>
      <c r="D192" s="97"/>
      <c r="E192" s="35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  <c r="BI192" s="38"/>
      <c r="BJ192" s="38"/>
      <c r="BK192" s="38"/>
      <c r="BL192" s="38"/>
      <c r="BM192" s="38"/>
      <c r="BN192" s="38"/>
      <c r="BO192" s="38"/>
      <c r="BP192" s="38"/>
      <c r="BQ192" s="38"/>
      <c r="BR192" s="38"/>
      <c r="BS192" s="38"/>
      <c r="BT192" s="38"/>
      <c r="BU192" s="38"/>
      <c r="BV192" s="38"/>
      <c r="BW192" s="38"/>
      <c r="BX192" s="38"/>
      <c r="BY192" s="38"/>
      <c r="BZ192" s="38"/>
      <c r="CA192" s="38"/>
      <c r="CB192" s="38"/>
      <c r="CC192" s="38"/>
      <c r="CD192" s="38"/>
      <c r="CE192" s="38"/>
      <c r="CF192" s="38"/>
      <c r="CG192" s="38"/>
      <c r="CH192" s="38"/>
      <c r="CI192" s="38"/>
      <c r="CJ192" s="38"/>
      <c r="CK192" s="38"/>
      <c r="CL192" s="38"/>
      <c r="CM192" s="38"/>
      <c r="CN192" s="38"/>
      <c r="CO192" s="38"/>
      <c r="CP192" s="38"/>
      <c r="CQ192" s="38"/>
      <c r="CR192" s="38"/>
      <c r="CS192" s="38"/>
      <c r="CT192" s="38"/>
      <c r="CU192" s="38"/>
      <c r="CV192" s="38"/>
      <c r="CW192" s="38"/>
      <c r="CX192" s="38"/>
      <c r="CY192" s="38"/>
      <c r="CZ192" s="38"/>
      <c r="DA192" s="38"/>
      <c r="DB192" s="38"/>
      <c r="DC192" s="38"/>
      <c r="DD192" s="38"/>
      <c r="DE192" s="38"/>
      <c r="DF192" s="38"/>
      <c r="DG192" s="38"/>
      <c r="DH192" s="38"/>
      <c r="DI192" s="38"/>
      <c r="DJ192" s="38"/>
      <c r="DK192" s="38"/>
      <c r="DL192" s="38"/>
      <c r="DM192" s="38"/>
      <c r="DN192" s="38"/>
      <c r="DO192" s="38"/>
      <c r="DP192" s="38"/>
      <c r="DQ192" s="38"/>
      <c r="DR192" s="38"/>
      <c r="DS192" s="38"/>
      <c r="DT192" s="38"/>
      <c r="DU192" s="38"/>
      <c r="DV192" s="38"/>
      <c r="DW192" s="38"/>
      <c r="DX192" s="38"/>
      <c r="DY192" s="38"/>
      <c r="DZ192" s="38"/>
      <c r="EA192" s="38"/>
      <c r="EB192" s="38"/>
      <c r="EC192" s="38"/>
      <c r="ED192" s="38"/>
      <c r="EE192" s="38"/>
      <c r="EF192" s="38"/>
      <c r="EG192" s="38"/>
      <c r="EH192" s="38"/>
      <c r="EI192" s="38"/>
      <c r="EJ192" s="38"/>
      <c r="EK192" s="38"/>
      <c r="EL192" s="38"/>
      <c r="EM192" s="38"/>
      <c r="EN192" s="38"/>
      <c r="EO192" s="38"/>
      <c r="EP192" s="38"/>
      <c r="EQ192" s="38"/>
      <c r="ER192" s="98"/>
      <c r="ES192" s="52"/>
      <c r="ET192" s="38"/>
    </row>
    <row r="193" spans="1:150" ht="15.75" thickBot="1" x14ac:dyDescent="0.3">
      <c r="A193" s="35"/>
      <c r="B193" s="35"/>
      <c r="C193" s="35"/>
      <c r="D193" s="97"/>
      <c r="E193" s="35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  <c r="BI193" s="38"/>
      <c r="BJ193" s="38"/>
      <c r="BK193" s="38"/>
      <c r="BL193" s="38"/>
      <c r="BM193" s="38"/>
      <c r="BN193" s="38"/>
      <c r="BO193" s="38"/>
      <c r="BP193" s="38"/>
      <c r="BQ193" s="38"/>
      <c r="BR193" s="38"/>
      <c r="BS193" s="38"/>
      <c r="BT193" s="38"/>
      <c r="BU193" s="38"/>
      <c r="BV193" s="38"/>
      <c r="BW193" s="38"/>
      <c r="BX193" s="38"/>
      <c r="BY193" s="38"/>
      <c r="BZ193" s="38"/>
      <c r="CA193" s="38"/>
      <c r="CB193" s="38"/>
      <c r="CC193" s="38"/>
      <c r="CD193" s="38"/>
      <c r="CE193" s="38"/>
      <c r="CF193" s="38"/>
      <c r="CG193" s="38"/>
      <c r="CH193" s="38"/>
      <c r="CI193" s="38"/>
      <c r="CJ193" s="38"/>
      <c r="CK193" s="38"/>
      <c r="CL193" s="38"/>
      <c r="CM193" s="38"/>
      <c r="CN193" s="38"/>
      <c r="CO193" s="38"/>
      <c r="CP193" s="38"/>
      <c r="CQ193" s="38"/>
      <c r="CR193" s="38"/>
      <c r="CS193" s="38"/>
      <c r="CT193" s="38"/>
      <c r="CU193" s="38"/>
      <c r="CV193" s="38"/>
      <c r="CW193" s="38"/>
      <c r="CX193" s="38"/>
      <c r="CY193" s="38"/>
      <c r="CZ193" s="38"/>
      <c r="DA193" s="38"/>
      <c r="DB193" s="38"/>
      <c r="DC193" s="38"/>
      <c r="DD193" s="38"/>
      <c r="DE193" s="38"/>
      <c r="DF193" s="38"/>
      <c r="DG193" s="38"/>
      <c r="DH193" s="38"/>
      <c r="DI193" s="38"/>
      <c r="DJ193" s="38"/>
      <c r="DK193" s="38"/>
      <c r="DL193" s="38"/>
      <c r="DM193" s="38"/>
      <c r="DN193" s="38"/>
      <c r="DO193" s="38"/>
      <c r="DP193" s="38"/>
      <c r="DQ193" s="38"/>
      <c r="DR193" s="38"/>
      <c r="DS193" s="38"/>
      <c r="DT193" s="38"/>
      <c r="DU193" s="38"/>
      <c r="DV193" s="38"/>
      <c r="DW193" s="38"/>
      <c r="DX193" s="38"/>
      <c r="DY193" s="38"/>
      <c r="DZ193" s="38"/>
      <c r="EA193" s="38"/>
      <c r="EB193" s="38"/>
      <c r="EC193" s="38"/>
      <c r="ED193" s="38"/>
      <c r="EE193" s="38"/>
      <c r="EF193" s="38"/>
      <c r="EG193" s="38"/>
      <c r="EH193" s="38"/>
      <c r="EI193" s="38"/>
      <c r="EJ193" s="38"/>
      <c r="EK193" s="38"/>
      <c r="EL193" s="38"/>
      <c r="EM193" s="38"/>
      <c r="EN193" s="38"/>
      <c r="EO193" s="38"/>
      <c r="EP193" s="38"/>
      <c r="EQ193" s="38"/>
      <c r="ER193" s="98"/>
      <c r="ES193" s="52"/>
      <c r="ET193" s="38"/>
    </row>
    <row r="194" spans="1:150" ht="15.75" thickBot="1" x14ac:dyDescent="0.3">
      <c r="A194" s="35"/>
      <c r="B194" s="35"/>
      <c r="C194" s="35"/>
      <c r="D194" s="97"/>
      <c r="E194" s="35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  <c r="BI194" s="38"/>
      <c r="BJ194" s="38"/>
      <c r="BK194" s="38"/>
      <c r="BL194" s="38"/>
      <c r="BM194" s="38"/>
      <c r="BN194" s="38"/>
      <c r="BO194" s="38"/>
      <c r="BP194" s="38"/>
      <c r="BQ194" s="38"/>
      <c r="BR194" s="38"/>
      <c r="BS194" s="38"/>
      <c r="BT194" s="38"/>
      <c r="BU194" s="38"/>
      <c r="BV194" s="38"/>
      <c r="BW194" s="38"/>
      <c r="BX194" s="38"/>
      <c r="BY194" s="38"/>
      <c r="BZ194" s="38"/>
      <c r="CA194" s="38"/>
      <c r="CB194" s="38"/>
      <c r="CC194" s="38"/>
      <c r="CD194" s="38"/>
      <c r="CE194" s="38"/>
      <c r="CF194" s="38"/>
      <c r="CG194" s="38"/>
      <c r="CH194" s="38"/>
      <c r="CI194" s="38"/>
      <c r="CJ194" s="38"/>
      <c r="CK194" s="38"/>
      <c r="CL194" s="38"/>
      <c r="CM194" s="38"/>
      <c r="CN194" s="38"/>
      <c r="CO194" s="38"/>
      <c r="CP194" s="38"/>
      <c r="CQ194" s="38"/>
      <c r="CR194" s="38"/>
      <c r="CS194" s="38"/>
      <c r="CT194" s="38"/>
      <c r="CU194" s="38"/>
      <c r="CV194" s="38"/>
      <c r="CW194" s="38"/>
      <c r="CX194" s="38"/>
      <c r="CY194" s="38"/>
      <c r="CZ194" s="38"/>
      <c r="DA194" s="38"/>
      <c r="DB194" s="38"/>
      <c r="DC194" s="38"/>
      <c r="DD194" s="38"/>
      <c r="DE194" s="38"/>
      <c r="DF194" s="38"/>
      <c r="DG194" s="38"/>
      <c r="DH194" s="38"/>
      <c r="DI194" s="38"/>
      <c r="DJ194" s="38"/>
      <c r="DK194" s="38"/>
      <c r="DL194" s="38"/>
      <c r="DM194" s="38"/>
      <c r="DN194" s="38"/>
      <c r="DO194" s="38"/>
      <c r="DP194" s="38"/>
      <c r="DQ194" s="38"/>
      <c r="DR194" s="38"/>
      <c r="DS194" s="38"/>
      <c r="DT194" s="38"/>
      <c r="DU194" s="38"/>
      <c r="DV194" s="38"/>
      <c r="DW194" s="38"/>
      <c r="DX194" s="38"/>
      <c r="DY194" s="38"/>
      <c r="DZ194" s="38"/>
      <c r="EA194" s="38"/>
      <c r="EB194" s="38"/>
      <c r="EC194" s="38"/>
      <c r="ED194" s="38"/>
      <c r="EE194" s="38"/>
      <c r="EF194" s="38"/>
      <c r="EG194" s="38"/>
      <c r="EH194" s="38"/>
      <c r="EI194" s="38"/>
      <c r="EJ194" s="38"/>
      <c r="EK194" s="38"/>
      <c r="EL194" s="38"/>
      <c r="EM194" s="38"/>
      <c r="EN194" s="38"/>
      <c r="EO194" s="38"/>
      <c r="EP194" s="38"/>
      <c r="EQ194" s="38"/>
      <c r="ER194" s="98"/>
      <c r="ES194" s="52"/>
      <c r="ET194" s="38"/>
    </row>
    <row r="195" spans="1:150" ht="15.75" thickBot="1" x14ac:dyDescent="0.3">
      <c r="A195" s="35"/>
      <c r="B195" s="35"/>
      <c r="C195" s="35"/>
      <c r="D195" s="97"/>
      <c r="E195" s="35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G195" s="38"/>
      <c r="BH195" s="38"/>
      <c r="BI195" s="38"/>
      <c r="BJ195" s="38"/>
      <c r="BK195" s="38"/>
      <c r="BL195" s="38"/>
      <c r="BM195" s="38"/>
      <c r="BN195" s="38"/>
      <c r="BO195" s="38"/>
      <c r="BP195" s="38"/>
      <c r="BQ195" s="38"/>
      <c r="BR195" s="38"/>
      <c r="BS195" s="38"/>
      <c r="BT195" s="38"/>
      <c r="BU195" s="38"/>
      <c r="BV195" s="38"/>
      <c r="BW195" s="38"/>
      <c r="BX195" s="38"/>
      <c r="BY195" s="38"/>
      <c r="BZ195" s="38"/>
      <c r="CA195" s="38"/>
      <c r="CB195" s="38"/>
      <c r="CC195" s="38"/>
      <c r="CD195" s="38"/>
      <c r="CE195" s="38"/>
      <c r="CF195" s="38"/>
      <c r="CG195" s="38"/>
      <c r="CH195" s="38"/>
      <c r="CI195" s="38"/>
      <c r="CJ195" s="38"/>
      <c r="CK195" s="38"/>
      <c r="CL195" s="38"/>
      <c r="CM195" s="38"/>
      <c r="CN195" s="38"/>
      <c r="CO195" s="38"/>
      <c r="CP195" s="38"/>
      <c r="CQ195" s="38"/>
      <c r="CR195" s="38"/>
      <c r="CS195" s="38"/>
      <c r="CT195" s="38"/>
      <c r="CU195" s="38"/>
      <c r="CV195" s="38"/>
      <c r="CW195" s="38"/>
      <c r="CX195" s="38"/>
      <c r="CY195" s="38"/>
      <c r="CZ195" s="38"/>
      <c r="DA195" s="38"/>
      <c r="DB195" s="38"/>
      <c r="DC195" s="38"/>
      <c r="DD195" s="38"/>
      <c r="DE195" s="38"/>
      <c r="DF195" s="38"/>
      <c r="DG195" s="38"/>
      <c r="DH195" s="38"/>
      <c r="DI195" s="38"/>
      <c r="DJ195" s="38"/>
      <c r="DK195" s="38"/>
      <c r="DL195" s="38"/>
      <c r="DM195" s="38"/>
      <c r="DN195" s="38"/>
      <c r="DO195" s="38"/>
      <c r="DP195" s="38"/>
      <c r="DQ195" s="38"/>
      <c r="DR195" s="38"/>
      <c r="DS195" s="38"/>
      <c r="DT195" s="38"/>
      <c r="DU195" s="38"/>
      <c r="DV195" s="38"/>
      <c r="DW195" s="38"/>
      <c r="DX195" s="38"/>
      <c r="DY195" s="38"/>
      <c r="DZ195" s="38"/>
      <c r="EA195" s="38"/>
      <c r="EB195" s="38"/>
      <c r="EC195" s="38"/>
      <c r="ED195" s="38"/>
      <c r="EE195" s="38"/>
      <c r="EF195" s="38"/>
      <c r="EG195" s="38"/>
      <c r="EH195" s="38"/>
      <c r="EI195" s="38"/>
      <c r="EJ195" s="38"/>
      <c r="EK195" s="38"/>
      <c r="EL195" s="38"/>
      <c r="EM195" s="38"/>
      <c r="EN195" s="38"/>
      <c r="EO195" s="38"/>
      <c r="EP195" s="38"/>
      <c r="EQ195" s="38"/>
      <c r="ER195" s="98"/>
      <c r="ES195" s="52"/>
      <c r="ET195" s="38"/>
    </row>
    <row r="196" spans="1:150" ht="15.75" thickBot="1" x14ac:dyDescent="0.3">
      <c r="A196" s="35"/>
      <c r="B196" s="35"/>
      <c r="C196" s="35"/>
      <c r="D196" s="97"/>
      <c r="E196" s="35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G196" s="38"/>
      <c r="BH196" s="38"/>
      <c r="BI196" s="38"/>
      <c r="BJ196" s="38"/>
      <c r="BK196" s="38"/>
      <c r="BL196" s="38"/>
      <c r="BM196" s="38"/>
      <c r="BN196" s="38"/>
      <c r="BO196" s="38"/>
      <c r="BP196" s="38"/>
      <c r="BQ196" s="38"/>
      <c r="BR196" s="38"/>
      <c r="BS196" s="38"/>
      <c r="BT196" s="38"/>
      <c r="BU196" s="38"/>
      <c r="BV196" s="38"/>
      <c r="BW196" s="38"/>
      <c r="BX196" s="38"/>
      <c r="BY196" s="38"/>
      <c r="BZ196" s="38"/>
      <c r="CA196" s="38"/>
      <c r="CB196" s="38"/>
      <c r="CC196" s="38"/>
      <c r="CD196" s="38"/>
      <c r="CE196" s="38"/>
      <c r="CF196" s="38"/>
      <c r="CG196" s="38"/>
      <c r="CH196" s="38"/>
      <c r="CI196" s="38"/>
      <c r="CJ196" s="38"/>
      <c r="CK196" s="38"/>
      <c r="CL196" s="38"/>
      <c r="CM196" s="38"/>
      <c r="CN196" s="38"/>
      <c r="CO196" s="38"/>
      <c r="CP196" s="38"/>
      <c r="CQ196" s="38"/>
      <c r="CR196" s="38"/>
      <c r="CS196" s="38"/>
      <c r="CT196" s="38"/>
      <c r="CU196" s="38"/>
      <c r="CV196" s="38"/>
      <c r="CW196" s="38"/>
      <c r="CX196" s="38"/>
      <c r="CY196" s="38"/>
      <c r="CZ196" s="38"/>
      <c r="DA196" s="38"/>
      <c r="DB196" s="38"/>
      <c r="DC196" s="38"/>
      <c r="DD196" s="38"/>
      <c r="DE196" s="38"/>
      <c r="DF196" s="38"/>
      <c r="DG196" s="38"/>
      <c r="DH196" s="38"/>
      <c r="DI196" s="38"/>
      <c r="DJ196" s="38"/>
      <c r="DK196" s="38"/>
      <c r="DL196" s="38"/>
      <c r="DM196" s="38"/>
      <c r="DN196" s="38"/>
      <c r="DO196" s="38"/>
      <c r="DP196" s="38"/>
      <c r="DQ196" s="38"/>
      <c r="DR196" s="38"/>
      <c r="DS196" s="38"/>
      <c r="DT196" s="38"/>
      <c r="DU196" s="38"/>
      <c r="DV196" s="38"/>
      <c r="DW196" s="38"/>
      <c r="DX196" s="38"/>
      <c r="DY196" s="38"/>
      <c r="DZ196" s="38"/>
      <c r="EA196" s="38"/>
      <c r="EB196" s="38"/>
      <c r="EC196" s="38"/>
      <c r="ED196" s="38"/>
      <c r="EE196" s="38"/>
      <c r="EF196" s="38"/>
      <c r="EG196" s="38"/>
      <c r="EH196" s="38"/>
      <c r="EI196" s="38"/>
      <c r="EJ196" s="38"/>
      <c r="EK196" s="38"/>
      <c r="EL196" s="38"/>
      <c r="EM196" s="38"/>
      <c r="EN196" s="38"/>
      <c r="EO196" s="38"/>
      <c r="EP196" s="38"/>
      <c r="EQ196" s="38"/>
      <c r="ER196" s="98"/>
      <c r="ES196" s="52"/>
      <c r="ET196" s="38"/>
    </row>
    <row r="197" spans="1:150" ht="15.75" thickBot="1" x14ac:dyDescent="0.3">
      <c r="A197" s="35"/>
      <c r="B197" s="35"/>
      <c r="C197" s="35"/>
      <c r="D197" s="97"/>
      <c r="E197" s="35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G197" s="38"/>
      <c r="BH197" s="38"/>
      <c r="BI197" s="38"/>
      <c r="BJ197" s="38"/>
      <c r="BK197" s="38"/>
      <c r="BL197" s="38"/>
      <c r="BM197" s="38"/>
      <c r="BN197" s="38"/>
      <c r="BO197" s="38"/>
      <c r="BP197" s="38"/>
      <c r="BQ197" s="38"/>
      <c r="BR197" s="38"/>
      <c r="BS197" s="38"/>
      <c r="BT197" s="38"/>
      <c r="BU197" s="38"/>
      <c r="BV197" s="38"/>
      <c r="BW197" s="38"/>
      <c r="BX197" s="38"/>
      <c r="BY197" s="38"/>
      <c r="BZ197" s="38"/>
      <c r="CA197" s="38"/>
      <c r="CB197" s="38"/>
      <c r="CC197" s="38"/>
      <c r="CD197" s="38"/>
      <c r="CE197" s="38"/>
      <c r="CF197" s="38"/>
      <c r="CG197" s="38"/>
      <c r="CH197" s="38"/>
      <c r="CI197" s="38"/>
      <c r="CJ197" s="38"/>
      <c r="CK197" s="38"/>
      <c r="CL197" s="38"/>
      <c r="CM197" s="38"/>
      <c r="CN197" s="38"/>
      <c r="CO197" s="38"/>
      <c r="CP197" s="38"/>
      <c r="CQ197" s="38"/>
      <c r="CR197" s="38"/>
      <c r="CS197" s="38"/>
      <c r="CT197" s="38"/>
      <c r="CU197" s="38"/>
      <c r="CV197" s="38"/>
      <c r="CW197" s="38"/>
      <c r="CX197" s="38"/>
      <c r="CY197" s="38"/>
      <c r="CZ197" s="38"/>
      <c r="DA197" s="38"/>
      <c r="DB197" s="38"/>
      <c r="DC197" s="38"/>
      <c r="DD197" s="38"/>
      <c r="DE197" s="38"/>
      <c r="DF197" s="38"/>
      <c r="DG197" s="38"/>
      <c r="DH197" s="38"/>
      <c r="DI197" s="38"/>
      <c r="DJ197" s="38"/>
      <c r="DK197" s="38"/>
      <c r="DL197" s="38"/>
      <c r="DM197" s="38"/>
      <c r="DN197" s="38"/>
      <c r="DO197" s="38"/>
      <c r="DP197" s="38"/>
      <c r="DQ197" s="38"/>
      <c r="DR197" s="38"/>
      <c r="DS197" s="38"/>
      <c r="DT197" s="38"/>
      <c r="DU197" s="38"/>
      <c r="DV197" s="38"/>
      <c r="DW197" s="38"/>
      <c r="DX197" s="38"/>
      <c r="DY197" s="38"/>
      <c r="DZ197" s="38"/>
      <c r="EA197" s="38"/>
      <c r="EB197" s="38"/>
      <c r="EC197" s="38"/>
      <c r="ED197" s="38"/>
      <c r="EE197" s="38"/>
      <c r="EF197" s="38"/>
      <c r="EG197" s="38"/>
      <c r="EH197" s="38"/>
      <c r="EI197" s="38"/>
      <c r="EJ197" s="38"/>
      <c r="EK197" s="38"/>
      <c r="EL197" s="38"/>
      <c r="EM197" s="38"/>
      <c r="EN197" s="38"/>
      <c r="EO197" s="38"/>
      <c r="EP197" s="38"/>
      <c r="EQ197" s="38"/>
      <c r="ER197" s="98"/>
      <c r="ES197" s="52"/>
      <c r="ET197" s="38"/>
    </row>
    <row r="198" spans="1:150" ht="15.75" thickBot="1" x14ac:dyDescent="0.3">
      <c r="A198" s="35"/>
      <c r="B198" s="35"/>
      <c r="C198" s="35"/>
      <c r="D198" s="97"/>
      <c r="E198" s="35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  <c r="BI198" s="38"/>
      <c r="BJ198" s="38"/>
      <c r="BK198" s="38"/>
      <c r="BL198" s="38"/>
      <c r="BM198" s="38"/>
      <c r="BN198" s="38"/>
      <c r="BO198" s="38"/>
      <c r="BP198" s="38"/>
      <c r="BQ198" s="38"/>
      <c r="BR198" s="38"/>
      <c r="BS198" s="38"/>
      <c r="BT198" s="38"/>
      <c r="BU198" s="38"/>
      <c r="BV198" s="38"/>
      <c r="BW198" s="38"/>
      <c r="BX198" s="38"/>
      <c r="BY198" s="38"/>
      <c r="BZ198" s="38"/>
      <c r="CA198" s="38"/>
      <c r="CB198" s="38"/>
      <c r="CC198" s="38"/>
      <c r="CD198" s="38"/>
      <c r="CE198" s="38"/>
      <c r="CF198" s="38"/>
      <c r="CG198" s="38"/>
      <c r="CH198" s="38"/>
      <c r="CI198" s="38"/>
      <c r="CJ198" s="38"/>
      <c r="CK198" s="38"/>
      <c r="CL198" s="38"/>
      <c r="CM198" s="38"/>
      <c r="CN198" s="38"/>
      <c r="CO198" s="38"/>
      <c r="CP198" s="38"/>
      <c r="CQ198" s="38"/>
      <c r="CR198" s="38"/>
      <c r="CS198" s="38"/>
      <c r="CT198" s="38"/>
      <c r="CU198" s="38"/>
      <c r="CV198" s="38"/>
      <c r="CW198" s="38"/>
      <c r="CX198" s="38"/>
      <c r="CY198" s="38"/>
      <c r="CZ198" s="38"/>
      <c r="DA198" s="38"/>
      <c r="DB198" s="38"/>
      <c r="DC198" s="38"/>
      <c r="DD198" s="38"/>
      <c r="DE198" s="38"/>
      <c r="DF198" s="38"/>
      <c r="DG198" s="38"/>
      <c r="DH198" s="38"/>
      <c r="DI198" s="38"/>
      <c r="DJ198" s="38"/>
      <c r="DK198" s="38"/>
      <c r="DL198" s="38"/>
      <c r="DM198" s="38"/>
      <c r="DN198" s="38"/>
      <c r="DO198" s="38"/>
      <c r="DP198" s="38"/>
      <c r="DQ198" s="38"/>
      <c r="DR198" s="38"/>
      <c r="DS198" s="38"/>
      <c r="DT198" s="38"/>
      <c r="DU198" s="38"/>
      <c r="DV198" s="38"/>
      <c r="DW198" s="38"/>
      <c r="DX198" s="38"/>
      <c r="DY198" s="38"/>
      <c r="DZ198" s="38"/>
      <c r="EA198" s="38"/>
      <c r="EB198" s="38"/>
      <c r="EC198" s="38"/>
      <c r="ED198" s="38"/>
      <c r="EE198" s="38"/>
      <c r="EF198" s="38"/>
      <c r="EG198" s="38"/>
      <c r="EH198" s="38"/>
      <c r="EI198" s="38"/>
      <c r="EJ198" s="38"/>
      <c r="EK198" s="38"/>
      <c r="EL198" s="38"/>
      <c r="EM198" s="38"/>
      <c r="EN198" s="38"/>
      <c r="EO198" s="38"/>
      <c r="EP198" s="38"/>
      <c r="EQ198" s="38"/>
      <c r="ER198" s="98"/>
      <c r="ES198" s="52"/>
      <c r="ET198" s="38"/>
    </row>
    <row r="199" spans="1:150" ht="15.75" thickBot="1" x14ac:dyDescent="0.3">
      <c r="A199" s="35"/>
      <c r="B199" s="35"/>
      <c r="C199" s="35"/>
      <c r="D199" s="97"/>
      <c r="E199" s="35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G199" s="38"/>
      <c r="BH199" s="38"/>
      <c r="BI199" s="38"/>
      <c r="BJ199" s="38"/>
      <c r="BK199" s="38"/>
      <c r="BL199" s="38"/>
      <c r="BM199" s="38"/>
      <c r="BN199" s="38"/>
      <c r="BO199" s="38"/>
      <c r="BP199" s="38"/>
      <c r="BQ199" s="38"/>
      <c r="BR199" s="38"/>
      <c r="BS199" s="38"/>
      <c r="BT199" s="38"/>
      <c r="BU199" s="38"/>
      <c r="BV199" s="38"/>
      <c r="BW199" s="38"/>
      <c r="BX199" s="38"/>
      <c r="BY199" s="38"/>
      <c r="BZ199" s="38"/>
      <c r="CA199" s="38"/>
      <c r="CB199" s="38"/>
      <c r="CC199" s="38"/>
      <c r="CD199" s="38"/>
      <c r="CE199" s="38"/>
      <c r="CF199" s="38"/>
      <c r="CG199" s="38"/>
      <c r="CH199" s="38"/>
      <c r="CI199" s="38"/>
      <c r="CJ199" s="38"/>
      <c r="CK199" s="38"/>
      <c r="CL199" s="38"/>
      <c r="CM199" s="38"/>
      <c r="CN199" s="38"/>
      <c r="CO199" s="38"/>
      <c r="CP199" s="38"/>
      <c r="CQ199" s="38"/>
      <c r="CR199" s="38"/>
      <c r="CS199" s="38"/>
      <c r="CT199" s="38"/>
      <c r="CU199" s="38"/>
      <c r="CV199" s="38"/>
      <c r="CW199" s="38"/>
      <c r="CX199" s="38"/>
      <c r="CY199" s="38"/>
      <c r="CZ199" s="38"/>
      <c r="DA199" s="38"/>
      <c r="DB199" s="38"/>
      <c r="DC199" s="38"/>
      <c r="DD199" s="38"/>
      <c r="DE199" s="38"/>
      <c r="DF199" s="38"/>
      <c r="DG199" s="38"/>
      <c r="DH199" s="38"/>
      <c r="DI199" s="38"/>
      <c r="DJ199" s="38"/>
      <c r="DK199" s="38"/>
      <c r="DL199" s="38"/>
      <c r="DM199" s="38"/>
      <c r="DN199" s="38"/>
      <c r="DO199" s="38"/>
      <c r="DP199" s="38"/>
      <c r="DQ199" s="38"/>
      <c r="DR199" s="38"/>
      <c r="DS199" s="38"/>
      <c r="DT199" s="38"/>
      <c r="DU199" s="38"/>
      <c r="DV199" s="38"/>
      <c r="DW199" s="38"/>
      <c r="DX199" s="38"/>
      <c r="DY199" s="38"/>
      <c r="DZ199" s="38"/>
      <c r="EA199" s="38"/>
      <c r="EB199" s="38"/>
      <c r="EC199" s="38"/>
      <c r="ED199" s="38"/>
      <c r="EE199" s="38"/>
      <c r="EF199" s="38"/>
      <c r="EG199" s="38"/>
      <c r="EH199" s="38"/>
      <c r="EI199" s="38"/>
      <c r="EJ199" s="38"/>
      <c r="EK199" s="38"/>
      <c r="EL199" s="38"/>
      <c r="EM199" s="38"/>
      <c r="EN199" s="38"/>
      <c r="EO199" s="38"/>
      <c r="EP199" s="38"/>
      <c r="EQ199" s="38"/>
      <c r="ER199" s="98"/>
      <c r="ES199" s="52"/>
      <c r="ET199" s="38"/>
    </row>
    <row r="200" spans="1:150" ht="15.75" thickBot="1" x14ac:dyDescent="0.3">
      <c r="A200" s="35"/>
      <c r="B200" s="35"/>
      <c r="C200" s="35"/>
      <c r="D200" s="97"/>
      <c r="E200" s="35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  <c r="BI200" s="38"/>
      <c r="BJ200" s="38"/>
      <c r="BK200" s="38"/>
      <c r="BL200" s="38"/>
      <c r="BM200" s="38"/>
      <c r="BN200" s="38"/>
      <c r="BO200" s="38"/>
      <c r="BP200" s="38"/>
      <c r="BQ200" s="38"/>
      <c r="BR200" s="38"/>
      <c r="BS200" s="38"/>
      <c r="BT200" s="38"/>
      <c r="BU200" s="38"/>
      <c r="BV200" s="38"/>
      <c r="BW200" s="38"/>
      <c r="BX200" s="38"/>
      <c r="BY200" s="38"/>
      <c r="BZ200" s="38"/>
      <c r="CA200" s="38"/>
      <c r="CB200" s="38"/>
      <c r="CC200" s="38"/>
      <c r="CD200" s="38"/>
      <c r="CE200" s="38"/>
      <c r="CF200" s="38"/>
      <c r="CG200" s="38"/>
      <c r="CH200" s="38"/>
      <c r="CI200" s="38"/>
      <c r="CJ200" s="38"/>
      <c r="CK200" s="38"/>
      <c r="CL200" s="38"/>
      <c r="CM200" s="38"/>
      <c r="CN200" s="38"/>
      <c r="CO200" s="38"/>
      <c r="CP200" s="38"/>
      <c r="CQ200" s="38"/>
      <c r="CR200" s="38"/>
      <c r="CS200" s="38"/>
      <c r="CT200" s="38"/>
      <c r="CU200" s="38"/>
      <c r="CV200" s="38"/>
      <c r="CW200" s="38"/>
      <c r="CX200" s="38"/>
      <c r="CY200" s="38"/>
      <c r="CZ200" s="38"/>
      <c r="DA200" s="38"/>
      <c r="DB200" s="38"/>
      <c r="DC200" s="38"/>
      <c r="DD200" s="38"/>
      <c r="DE200" s="38"/>
      <c r="DF200" s="38"/>
      <c r="DG200" s="38"/>
      <c r="DH200" s="38"/>
      <c r="DI200" s="38"/>
      <c r="DJ200" s="38"/>
      <c r="DK200" s="38"/>
      <c r="DL200" s="38"/>
      <c r="DM200" s="38"/>
      <c r="DN200" s="38"/>
      <c r="DO200" s="38"/>
      <c r="DP200" s="38"/>
      <c r="DQ200" s="38"/>
      <c r="DR200" s="38"/>
      <c r="DS200" s="38"/>
      <c r="DT200" s="38"/>
      <c r="DU200" s="38"/>
      <c r="DV200" s="38"/>
      <c r="DW200" s="38"/>
      <c r="DX200" s="38"/>
      <c r="DY200" s="38"/>
      <c r="DZ200" s="38"/>
      <c r="EA200" s="38"/>
      <c r="EB200" s="38"/>
      <c r="EC200" s="38"/>
      <c r="ED200" s="38"/>
      <c r="EE200" s="38"/>
      <c r="EF200" s="38"/>
      <c r="EG200" s="38"/>
      <c r="EH200" s="38"/>
      <c r="EI200" s="38"/>
      <c r="EJ200" s="38"/>
      <c r="EK200" s="38"/>
      <c r="EL200" s="38"/>
      <c r="EM200" s="38"/>
      <c r="EN200" s="38"/>
      <c r="EO200" s="38"/>
      <c r="EP200" s="38"/>
      <c r="EQ200" s="38"/>
      <c r="ER200" s="98"/>
      <c r="ES200" s="52"/>
      <c r="ET200" s="38"/>
    </row>
    <row r="201" spans="1:150" ht="15.75" thickBot="1" x14ac:dyDescent="0.3">
      <c r="A201" s="35"/>
      <c r="B201" s="35"/>
      <c r="C201" s="35"/>
      <c r="D201" s="97"/>
      <c r="E201" s="35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  <c r="BK201" s="38"/>
      <c r="BL201" s="38"/>
      <c r="BM201" s="38"/>
      <c r="BN201" s="38"/>
      <c r="BO201" s="38"/>
      <c r="BP201" s="38"/>
      <c r="BQ201" s="38"/>
      <c r="BR201" s="38"/>
      <c r="BS201" s="38"/>
      <c r="BT201" s="38"/>
      <c r="BU201" s="38"/>
      <c r="BV201" s="38"/>
      <c r="BW201" s="38"/>
      <c r="BX201" s="38"/>
      <c r="BY201" s="38"/>
      <c r="BZ201" s="38"/>
      <c r="CA201" s="38"/>
      <c r="CB201" s="38"/>
      <c r="CC201" s="38"/>
      <c r="CD201" s="38"/>
      <c r="CE201" s="38"/>
      <c r="CF201" s="38"/>
      <c r="CG201" s="38"/>
      <c r="CH201" s="38"/>
      <c r="CI201" s="38"/>
      <c r="CJ201" s="38"/>
      <c r="CK201" s="38"/>
      <c r="CL201" s="38"/>
      <c r="CM201" s="38"/>
      <c r="CN201" s="38"/>
      <c r="CO201" s="38"/>
      <c r="CP201" s="38"/>
      <c r="CQ201" s="38"/>
      <c r="CR201" s="38"/>
      <c r="CS201" s="38"/>
      <c r="CT201" s="38"/>
      <c r="CU201" s="38"/>
      <c r="CV201" s="38"/>
      <c r="CW201" s="38"/>
      <c r="CX201" s="38"/>
      <c r="CY201" s="38"/>
      <c r="CZ201" s="38"/>
      <c r="DA201" s="38"/>
      <c r="DB201" s="38"/>
      <c r="DC201" s="38"/>
      <c r="DD201" s="38"/>
      <c r="DE201" s="38"/>
      <c r="DF201" s="38"/>
      <c r="DG201" s="38"/>
      <c r="DH201" s="38"/>
      <c r="DI201" s="38"/>
      <c r="DJ201" s="38"/>
      <c r="DK201" s="38"/>
      <c r="DL201" s="38"/>
      <c r="DM201" s="38"/>
      <c r="DN201" s="38"/>
      <c r="DO201" s="38"/>
      <c r="DP201" s="38"/>
      <c r="DQ201" s="38"/>
      <c r="DR201" s="38"/>
      <c r="DS201" s="38"/>
      <c r="DT201" s="38"/>
      <c r="DU201" s="38"/>
      <c r="DV201" s="38"/>
      <c r="DW201" s="38"/>
      <c r="DX201" s="38"/>
      <c r="DY201" s="38"/>
      <c r="DZ201" s="38"/>
      <c r="EA201" s="38"/>
      <c r="EB201" s="38"/>
      <c r="EC201" s="38"/>
      <c r="ED201" s="38"/>
      <c r="EE201" s="38"/>
      <c r="EF201" s="38"/>
      <c r="EG201" s="38"/>
      <c r="EH201" s="38"/>
      <c r="EI201" s="38"/>
      <c r="EJ201" s="38"/>
      <c r="EK201" s="38"/>
      <c r="EL201" s="38"/>
      <c r="EM201" s="38"/>
      <c r="EN201" s="38"/>
      <c r="EO201" s="38"/>
      <c r="EP201" s="38"/>
      <c r="EQ201" s="38"/>
      <c r="ER201" s="98"/>
      <c r="ES201" s="52"/>
      <c r="ET201" s="38"/>
    </row>
    <row r="202" spans="1:150" ht="15.75" thickBot="1" x14ac:dyDescent="0.3">
      <c r="A202" s="35"/>
      <c r="B202" s="35"/>
      <c r="C202" s="35"/>
      <c r="D202" s="97"/>
      <c r="E202" s="35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  <c r="BK202" s="38"/>
      <c r="BL202" s="38"/>
      <c r="BM202" s="38"/>
      <c r="BN202" s="38"/>
      <c r="BO202" s="38"/>
      <c r="BP202" s="38"/>
      <c r="BQ202" s="38"/>
      <c r="BR202" s="38"/>
      <c r="BS202" s="38"/>
      <c r="BT202" s="38"/>
      <c r="BU202" s="38"/>
      <c r="BV202" s="38"/>
      <c r="BW202" s="38"/>
      <c r="BX202" s="38"/>
      <c r="BY202" s="38"/>
      <c r="BZ202" s="38"/>
      <c r="CA202" s="38"/>
      <c r="CB202" s="38"/>
      <c r="CC202" s="38"/>
      <c r="CD202" s="38"/>
      <c r="CE202" s="38"/>
      <c r="CF202" s="38"/>
      <c r="CG202" s="38"/>
      <c r="CH202" s="38"/>
      <c r="CI202" s="38"/>
      <c r="CJ202" s="38"/>
      <c r="CK202" s="38"/>
      <c r="CL202" s="38"/>
      <c r="CM202" s="38"/>
      <c r="CN202" s="38"/>
      <c r="CO202" s="38"/>
      <c r="CP202" s="38"/>
      <c r="CQ202" s="38"/>
      <c r="CR202" s="38"/>
      <c r="CS202" s="38"/>
      <c r="CT202" s="38"/>
      <c r="CU202" s="38"/>
      <c r="CV202" s="38"/>
      <c r="CW202" s="38"/>
      <c r="CX202" s="38"/>
      <c r="CY202" s="38"/>
      <c r="CZ202" s="38"/>
      <c r="DA202" s="38"/>
      <c r="DB202" s="38"/>
      <c r="DC202" s="38"/>
      <c r="DD202" s="38"/>
      <c r="DE202" s="38"/>
      <c r="DF202" s="38"/>
      <c r="DG202" s="38"/>
      <c r="DH202" s="38"/>
      <c r="DI202" s="38"/>
      <c r="DJ202" s="38"/>
      <c r="DK202" s="38"/>
      <c r="DL202" s="38"/>
      <c r="DM202" s="38"/>
      <c r="DN202" s="38"/>
      <c r="DO202" s="38"/>
      <c r="DP202" s="38"/>
      <c r="DQ202" s="38"/>
      <c r="DR202" s="38"/>
      <c r="DS202" s="38"/>
      <c r="DT202" s="38"/>
      <c r="DU202" s="38"/>
      <c r="DV202" s="38"/>
      <c r="DW202" s="38"/>
      <c r="DX202" s="38"/>
      <c r="DY202" s="38"/>
      <c r="DZ202" s="38"/>
      <c r="EA202" s="38"/>
      <c r="EB202" s="38"/>
      <c r="EC202" s="38"/>
      <c r="ED202" s="38"/>
      <c r="EE202" s="38"/>
      <c r="EF202" s="38"/>
      <c r="EG202" s="38"/>
      <c r="EH202" s="38"/>
      <c r="EI202" s="38"/>
      <c r="EJ202" s="38"/>
      <c r="EK202" s="38"/>
      <c r="EL202" s="38"/>
      <c r="EM202" s="38"/>
      <c r="EN202" s="38"/>
      <c r="EO202" s="38"/>
      <c r="EP202" s="38"/>
      <c r="EQ202" s="38"/>
      <c r="ER202" s="98"/>
      <c r="ES202" s="52"/>
      <c r="ET202" s="38"/>
    </row>
    <row r="203" spans="1:150" ht="15.75" thickBot="1" x14ac:dyDescent="0.3">
      <c r="A203" s="35"/>
      <c r="B203" s="35"/>
      <c r="C203" s="35"/>
      <c r="D203" s="97"/>
      <c r="E203" s="35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38"/>
      <c r="BE203" s="38"/>
      <c r="BF203" s="38"/>
      <c r="BG203" s="38"/>
      <c r="BH203" s="38"/>
      <c r="BI203" s="38"/>
      <c r="BJ203" s="38"/>
      <c r="BK203" s="38"/>
      <c r="BL203" s="38"/>
      <c r="BM203" s="38"/>
      <c r="BN203" s="38"/>
      <c r="BO203" s="38"/>
      <c r="BP203" s="38"/>
      <c r="BQ203" s="38"/>
      <c r="BR203" s="38"/>
      <c r="BS203" s="38"/>
      <c r="BT203" s="38"/>
      <c r="BU203" s="38"/>
      <c r="BV203" s="38"/>
      <c r="BW203" s="38"/>
      <c r="BX203" s="38"/>
      <c r="BY203" s="38"/>
      <c r="BZ203" s="38"/>
      <c r="CA203" s="38"/>
      <c r="CB203" s="38"/>
      <c r="CC203" s="38"/>
      <c r="CD203" s="38"/>
      <c r="CE203" s="38"/>
      <c r="CF203" s="38"/>
      <c r="CG203" s="38"/>
      <c r="CH203" s="38"/>
      <c r="CI203" s="38"/>
      <c r="CJ203" s="38"/>
      <c r="CK203" s="38"/>
      <c r="CL203" s="38"/>
      <c r="CM203" s="38"/>
      <c r="CN203" s="38"/>
      <c r="CO203" s="38"/>
      <c r="CP203" s="38"/>
      <c r="CQ203" s="38"/>
      <c r="CR203" s="38"/>
      <c r="CS203" s="38"/>
      <c r="CT203" s="38"/>
      <c r="CU203" s="38"/>
      <c r="CV203" s="38"/>
      <c r="CW203" s="38"/>
      <c r="CX203" s="38"/>
      <c r="CY203" s="38"/>
      <c r="CZ203" s="38"/>
      <c r="DA203" s="38"/>
      <c r="DB203" s="38"/>
      <c r="DC203" s="38"/>
      <c r="DD203" s="38"/>
      <c r="DE203" s="38"/>
      <c r="DF203" s="38"/>
      <c r="DG203" s="38"/>
      <c r="DH203" s="38"/>
      <c r="DI203" s="38"/>
      <c r="DJ203" s="38"/>
      <c r="DK203" s="38"/>
      <c r="DL203" s="38"/>
      <c r="DM203" s="38"/>
      <c r="DN203" s="38"/>
      <c r="DO203" s="38"/>
      <c r="DP203" s="38"/>
      <c r="DQ203" s="38"/>
      <c r="DR203" s="38"/>
      <c r="DS203" s="38"/>
      <c r="DT203" s="38"/>
      <c r="DU203" s="38"/>
      <c r="DV203" s="38"/>
      <c r="DW203" s="38"/>
      <c r="DX203" s="38"/>
      <c r="DY203" s="38"/>
      <c r="DZ203" s="38"/>
      <c r="EA203" s="38"/>
      <c r="EB203" s="38"/>
      <c r="EC203" s="38"/>
      <c r="ED203" s="38"/>
      <c r="EE203" s="38"/>
      <c r="EF203" s="38"/>
      <c r="EG203" s="38"/>
      <c r="EH203" s="38"/>
      <c r="EI203" s="38"/>
      <c r="EJ203" s="38"/>
      <c r="EK203" s="38"/>
      <c r="EL203" s="38"/>
      <c r="EM203" s="38"/>
      <c r="EN203" s="38"/>
      <c r="EO203" s="38"/>
      <c r="EP203" s="38"/>
      <c r="EQ203" s="38"/>
      <c r="ER203" s="98"/>
      <c r="ES203" s="52"/>
      <c r="ET203" s="38"/>
    </row>
    <row r="204" spans="1:150" ht="15.75" thickBot="1" x14ac:dyDescent="0.3">
      <c r="A204" s="35"/>
      <c r="B204" s="35"/>
      <c r="C204" s="35"/>
      <c r="D204" s="97"/>
      <c r="E204" s="35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  <c r="BI204" s="38"/>
      <c r="BJ204" s="38"/>
      <c r="BK204" s="38"/>
      <c r="BL204" s="38"/>
      <c r="BM204" s="38"/>
      <c r="BN204" s="38"/>
      <c r="BO204" s="38"/>
      <c r="BP204" s="38"/>
      <c r="BQ204" s="38"/>
      <c r="BR204" s="38"/>
      <c r="BS204" s="38"/>
      <c r="BT204" s="38"/>
      <c r="BU204" s="38"/>
      <c r="BV204" s="38"/>
      <c r="BW204" s="38"/>
      <c r="BX204" s="38"/>
      <c r="BY204" s="38"/>
      <c r="BZ204" s="38"/>
      <c r="CA204" s="38"/>
      <c r="CB204" s="38"/>
      <c r="CC204" s="38"/>
      <c r="CD204" s="38"/>
      <c r="CE204" s="38"/>
      <c r="CF204" s="38"/>
      <c r="CG204" s="38"/>
      <c r="CH204" s="38"/>
      <c r="CI204" s="38"/>
      <c r="CJ204" s="38"/>
      <c r="CK204" s="38"/>
      <c r="CL204" s="38"/>
      <c r="CM204" s="38"/>
      <c r="CN204" s="38"/>
      <c r="CO204" s="38"/>
      <c r="CP204" s="38"/>
      <c r="CQ204" s="38"/>
      <c r="CR204" s="38"/>
      <c r="CS204" s="38"/>
      <c r="CT204" s="38"/>
      <c r="CU204" s="38"/>
      <c r="CV204" s="38"/>
      <c r="CW204" s="38"/>
      <c r="CX204" s="38"/>
      <c r="CY204" s="38"/>
      <c r="CZ204" s="38"/>
      <c r="DA204" s="38"/>
      <c r="DB204" s="38"/>
      <c r="DC204" s="38"/>
      <c r="DD204" s="38"/>
      <c r="DE204" s="38"/>
      <c r="DF204" s="38"/>
      <c r="DG204" s="38"/>
      <c r="DH204" s="38"/>
      <c r="DI204" s="38"/>
      <c r="DJ204" s="38"/>
      <c r="DK204" s="38"/>
      <c r="DL204" s="38"/>
      <c r="DM204" s="38"/>
      <c r="DN204" s="38"/>
      <c r="DO204" s="38"/>
      <c r="DP204" s="38"/>
      <c r="DQ204" s="38"/>
      <c r="DR204" s="38"/>
      <c r="DS204" s="38"/>
      <c r="DT204" s="38"/>
      <c r="DU204" s="38"/>
      <c r="DV204" s="38"/>
      <c r="DW204" s="38"/>
      <c r="DX204" s="38"/>
      <c r="DY204" s="38"/>
      <c r="DZ204" s="38"/>
      <c r="EA204" s="38"/>
      <c r="EB204" s="38"/>
      <c r="EC204" s="38"/>
      <c r="ED204" s="38"/>
      <c r="EE204" s="38"/>
      <c r="EF204" s="38"/>
      <c r="EG204" s="38"/>
      <c r="EH204" s="38"/>
      <c r="EI204" s="38"/>
      <c r="EJ204" s="38"/>
      <c r="EK204" s="38"/>
      <c r="EL204" s="38"/>
      <c r="EM204" s="38"/>
      <c r="EN204" s="38"/>
      <c r="EO204" s="38"/>
      <c r="EP204" s="38"/>
      <c r="EQ204" s="38"/>
      <c r="ER204" s="98"/>
      <c r="ES204" s="52"/>
      <c r="ET204" s="38"/>
    </row>
    <row r="205" spans="1:150" ht="15.75" thickBot="1" x14ac:dyDescent="0.3">
      <c r="A205" s="35"/>
      <c r="B205" s="35"/>
      <c r="C205" s="35"/>
      <c r="D205" s="97"/>
      <c r="E205" s="35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  <c r="BI205" s="38"/>
      <c r="BJ205" s="38"/>
      <c r="BK205" s="38"/>
      <c r="BL205" s="38"/>
      <c r="BM205" s="38"/>
      <c r="BN205" s="38"/>
      <c r="BO205" s="38"/>
      <c r="BP205" s="38"/>
      <c r="BQ205" s="38"/>
      <c r="BR205" s="38"/>
      <c r="BS205" s="38"/>
      <c r="BT205" s="38"/>
      <c r="BU205" s="38"/>
      <c r="BV205" s="38"/>
      <c r="BW205" s="38"/>
      <c r="BX205" s="38"/>
      <c r="BY205" s="38"/>
      <c r="BZ205" s="38"/>
      <c r="CA205" s="38"/>
      <c r="CB205" s="38"/>
      <c r="CC205" s="38"/>
      <c r="CD205" s="38"/>
      <c r="CE205" s="38"/>
      <c r="CF205" s="38"/>
      <c r="CG205" s="38"/>
      <c r="CH205" s="38"/>
      <c r="CI205" s="38"/>
      <c r="CJ205" s="38"/>
      <c r="CK205" s="38"/>
      <c r="CL205" s="38"/>
      <c r="CM205" s="38"/>
      <c r="CN205" s="38"/>
      <c r="CO205" s="38"/>
      <c r="CP205" s="38"/>
      <c r="CQ205" s="38"/>
      <c r="CR205" s="38"/>
      <c r="CS205" s="38"/>
      <c r="CT205" s="38"/>
      <c r="CU205" s="38"/>
      <c r="CV205" s="38"/>
      <c r="CW205" s="38"/>
      <c r="CX205" s="38"/>
      <c r="CY205" s="38"/>
      <c r="CZ205" s="38"/>
      <c r="DA205" s="38"/>
      <c r="DB205" s="38"/>
      <c r="DC205" s="38"/>
      <c r="DD205" s="38"/>
      <c r="DE205" s="38"/>
      <c r="DF205" s="38"/>
      <c r="DG205" s="38"/>
      <c r="DH205" s="38"/>
      <c r="DI205" s="38"/>
      <c r="DJ205" s="38"/>
      <c r="DK205" s="38"/>
      <c r="DL205" s="38"/>
      <c r="DM205" s="38"/>
      <c r="DN205" s="38"/>
      <c r="DO205" s="38"/>
      <c r="DP205" s="38"/>
      <c r="DQ205" s="38"/>
      <c r="DR205" s="38"/>
      <c r="DS205" s="38"/>
      <c r="DT205" s="38"/>
      <c r="DU205" s="38"/>
      <c r="DV205" s="38"/>
      <c r="DW205" s="38"/>
      <c r="DX205" s="38"/>
      <c r="DY205" s="38"/>
      <c r="DZ205" s="38"/>
      <c r="EA205" s="38"/>
      <c r="EB205" s="38"/>
      <c r="EC205" s="38"/>
      <c r="ED205" s="38"/>
      <c r="EE205" s="38"/>
      <c r="EF205" s="38"/>
      <c r="EG205" s="38"/>
      <c r="EH205" s="38"/>
      <c r="EI205" s="38"/>
      <c r="EJ205" s="38"/>
      <c r="EK205" s="38"/>
      <c r="EL205" s="38"/>
      <c r="EM205" s="38"/>
      <c r="EN205" s="38"/>
      <c r="EO205" s="38"/>
      <c r="EP205" s="38"/>
      <c r="EQ205" s="38"/>
      <c r="ER205" s="98"/>
      <c r="ES205" s="52"/>
      <c r="ET205" s="38"/>
    </row>
    <row r="206" spans="1:150" ht="15.75" thickBot="1" x14ac:dyDescent="0.3">
      <c r="A206" s="35"/>
      <c r="B206" s="35"/>
      <c r="C206" s="35"/>
      <c r="D206" s="97"/>
      <c r="E206" s="35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  <c r="BI206" s="38"/>
      <c r="BJ206" s="38"/>
      <c r="BK206" s="38"/>
      <c r="BL206" s="38"/>
      <c r="BM206" s="38"/>
      <c r="BN206" s="38"/>
      <c r="BO206" s="38"/>
      <c r="BP206" s="38"/>
      <c r="BQ206" s="38"/>
      <c r="BR206" s="38"/>
      <c r="BS206" s="38"/>
      <c r="BT206" s="38"/>
      <c r="BU206" s="38"/>
      <c r="BV206" s="38"/>
      <c r="BW206" s="38"/>
      <c r="BX206" s="38"/>
      <c r="BY206" s="38"/>
      <c r="BZ206" s="38"/>
      <c r="CA206" s="38"/>
      <c r="CB206" s="38"/>
      <c r="CC206" s="38"/>
      <c r="CD206" s="38"/>
      <c r="CE206" s="38"/>
      <c r="CF206" s="38"/>
      <c r="CG206" s="38"/>
      <c r="CH206" s="38"/>
      <c r="CI206" s="38"/>
      <c r="CJ206" s="38"/>
      <c r="CK206" s="38"/>
      <c r="CL206" s="38"/>
      <c r="CM206" s="38"/>
      <c r="CN206" s="38"/>
      <c r="CO206" s="38"/>
      <c r="CP206" s="38"/>
      <c r="CQ206" s="38"/>
      <c r="CR206" s="38"/>
      <c r="CS206" s="38"/>
      <c r="CT206" s="38"/>
      <c r="CU206" s="38"/>
      <c r="CV206" s="38"/>
      <c r="CW206" s="38"/>
      <c r="CX206" s="38"/>
      <c r="CY206" s="38"/>
      <c r="CZ206" s="38"/>
      <c r="DA206" s="38"/>
      <c r="DB206" s="38"/>
      <c r="DC206" s="38"/>
      <c r="DD206" s="38"/>
      <c r="DE206" s="38"/>
      <c r="DF206" s="38"/>
      <c r="DG206" s="38"/>
      <c r="DH206" s="38"/>
      <c r="DI206" s="38"/>
      <c r="DJ206" s="38"/>
      <c r="DK206" s="38"/>
      <c r="DL206" s="38"/>
      <c r="DM206" s="38"/>
      <c r="DN206" s="38"/>
      <c r="DO206" s="38"/>
      <c r="DP206" s="38"/>
      <c r="DQ206" s="38"/>
      <c r="DR206" s="38"/>
      <c r="DS206" s="38"/>
      <c r="DT206" s="38"/>
      <c r="DU206" s="38"/>
      <c r="DV206" s="38"/>
      <c r="DW206" s="38"/>
      <c r="DX206" s="38"/>
      <c r="DY206" s="38"/>
      <c r="DZ206" s="38"/>
      <c r="EA206" s="38"/>
      <c r="EB206" s="38"/>
      <c r="EC206" s="38"/>
      <c r="ED206" s="38"/>
      <c r="EE206" s="38"/>
      <c r="EF206" s="38"/>
      <c r="EG206" s="38"/>
      <c r="EH206" s="38"/>
      <c r="EI206" s="38"/>
      <c r="EJ206" s="38"/>
      <c r="EK206" s="38"/>
      <c r="EL206" s="38"/>
      <c r="EM206" s="38"/>
      <c r="EN206" s="38"/>
      <c r="EO206" s="38"/>
      <c r="EP206" s="38"/>
      <c r="EQ206" s="38"/>
      <c r="ER206" s="98"/>
      <c r="ES206" s="52"/>
      <c r="ET206" s="38"/>
    </row>
    <row r="207" spans="1:150" ht="15.75" thickBot="1" x14ac:dyDescent="0.3">
      <c r="A207" s="35"/>
      <c r="B207" s="35"/>
      <c r="C207" s="35"/>
      <c r="D207" s="97"/>
      <c r="E207" s="35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  <c r="BI207" s="38"/>
      <c r="BJ207" s="38"/>
      <c r="BK207" s="38"/>
      <c r="BL207" s="38"/>
      <c r="BM207" s="38"/>
      <c r="BN207" s="38"/>
      <c r="BO207" s="38"/>
      <c r="BP207" s="38"/>
      <c r="BQ207" s="38"/>
      <c r="BR207" s="38"/>
      <c r="BS207" s="38"/>
      <c r="BT207" s="38"/>
      <c r="BU207" s="38"/>
      <c r="BV207" s="38"/>
      <c r="BW207" s="38"/>
      <c r="BX207" s="38"/>
      <c r="BY207" s="38"/>
      <c r="BZ207" s="38"/>
      <c r="CA207" s="38"/>
      <c r="CB207" s="38"/>
      <c r="CC207" s="38"/>
      <c r="CD207" s="38"/>
      <c r="CE207" s="38"/>
      <c r="CF207" s="38"/>
      <c r="CG207" s="38"/>
      <c r="CH207" s="38"/>
      <c r="CI207" s="38"/>
      <c r="CJ207" s="38"/>
      <c r="CK207" s="38"/>
      <c r="CL207" s="38"/>
      <c r="CM207" s="38"/>
      <c r="CN207" s="38"/>
      <c r="CO207" s="38"/>
      <c r="CP207" s="38"/>
      <c r="CQ207" s="38"/>
      <c r="CR207" s="38"/>
      <c r="CS207" s="38"/>
      <c r="CT207" s="38"/>
      <c r="CU207" s="38"/>
      <c r="CV207" s="38"/>
      <c r="CW207" s="38"/>
      <c r="CX207" s="38"/>
      <c r="CY207" s="38"/>
      <c r="CZ207" s="38"/>
      <c r="DA207" s="38"/>
      <c r="DB207" s="38"/>
      <c r="DC207" s="38"/>
      <c r="DD207" s="38"/>
      <c r="DE207" s="38"/>
      <c r="DF207" s="38"/>
      <c r="DG207" s="38"/>
      <c r="DH207" s="38"/>
      <c r="DI207" s="38"/>
      <c r="DJ207" s="38"/>
      <c r="DK207" s="38"/>
      <c r="DL207" s="38"/>
      <c r="DM207" s="38"/>
      <c r="DN207" s="38"/>
      <c r="DO207" s="38"/>
      <c r="DP207" s="38"/>
      <c r="DQ207" s="38"/>
      <c r="DR207" s="38"/>
      <c r="DS207" s="38"/>
      <c r="DT207" s="38"/>
      <c r="DU207" s="38"/>
      <c r="DV207" s="38"/>
      <c r="DW207" s="38"/>
      <c r="DX207" s="38"/>
      <c r="DY207" s="38"/>
      <c r="DZ207" s="38"/>
      <c r="EA207" s="38"/>
      <c r="EB207" s="38"/>
      <c r="EC207" s="38"/>
      <c r="ED207" s="38"/>
      <c r="EE207" s="38"/>
      <c r="EF207" s="38"/>
      <c r="EG207" s="38"/>
      <c r="EH207" s="38"/>
      <c r="EI207" s="38"/>
      <c r="EJ207" s="38"/>
      <c r="EK207" s="38"/>
      <c r="EL207" s="38"/>
      <c r="EM207" s="38"/>
      <c r="EN207" s="38"/>
      <c r="EO207" s="38"/>
      <c r="EP207" s="38"/>
      <c r="EQ207" s="38"/>
      <c r="ER207" s="98"/>
      <c r="ES207" s="52"/>
      <c r="ET207" s="38"/>
    </row>
    <row r="208" spans="1:150" ht="15.75" thickBot="1" x14ac:dyDescent="0.3">
      <c r="A208" s="35"/>
      <c r="B208" s="35"/>
      <c r="C208" s="35"/>
      <c r="D208" s="97"/>
      <c r="E208" s="35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  <c r="BI208" s="38"/>
      <c r="BJ208" s="38"/>
      <c r="BK208" s="38"/>
      <c r="BL208" s="38"/>
      <c r="BM208" s="38"/>
      <c r="BN208" s="38"/>
      <c r="BO208" s="38"/>
      <c r="BP208" s="38"/>
      <c r="BQ208" s="38"/>
      <c r="BR208" s="38"/>
      <c r="BS208" s="38"/>
      <c r="BT208" s="38"/>
      <c r="BU208" s="38"/>
      <c r="BV208" s="38"/>
      <c r="BW208" s="38"/>
      <c r="BX208" s="38"/>
      <c r="BY208" s="38"/>
      <c r="BZ208" s="38"/>
      <c r="CA208" s="38"/>
      <c r="CB208" s="38"/>
      <c r="CC208" s="38"/>
      <c r="CD208" s="38"/>
      <c r="CE208" s="38"/>
      <c r="CF208" s="38"/>
      <c r="CG208" s="38"/>
      <c r="CH208" s="38"/>
      <c r="CI208" s="38"/>
      <c r="CJ208" s="38"/>
      <c r="CK208" s="38"/>
      <c r="CL208" s="38"/>
      <c r="CM208" s="38"/>
      <c r="CN208" s="38"/>
      <c r="CO208" s="38"/>
      <c r="CP208" s="38"/>
      <c r="CQ208" s="38"/>
      <c r="CR208" s="38"/>
      <c r="CS208" s="38"/>
      <c r="CT208" s="38"/>
      <c r="CU208" s="38"/>
      <c r="CV208" s="38"/>
      <c r="CW208" s="38"/>
      <c r="CX208" s="38"/>
      <c r="CY208" s="38"/>
      <c r="CZ208" s="38"/>
      <c r="DA208" s="38"/>
      <c r="DB208" s="38"/>
      <c r="DC208" s="38"/>
      <c r="DD208" s="38"/>
      <c r="DE208" s="38"/>
      <c r="DF208" s="38"/>
      <c r="DG208" s="38"/>
      <c r="DH208" s="38"/>
      <c r="DI208" s="38"/>
      <c r="DJ208" s="38"/>
      <c r="DK208" s="38"/>
      <c r="DL208" s="38"/>
      <c r="DM208" s="38"/>
      <c r="DN208" s="38"/>
      <c r="DO208" s="38"/>
      <c r="DP208" s="38"/>
      <c r="DQ208" s="38"/>
      <c r="DR208" s="38"/>
      <c r="DS208" s="38"/>
      <c r="DT208" s="38"/>
      <c r="DU208" s="38"/>
      <c r="DV208" s="38"/>
      <c r="DW208" s="38"/>
      <c r="DX208" s="38"/>
      <c r="DY208" s="38"/>
      <c r="DZ208" s="38"/>
      <c r="EA208" s="38"/>
      <c r="EB208" s="38"/>
      <c r="EC208" s="38"/>
      <c r="ED208" s="38"/>
      <c r="EE208" s="38"/>
      <c r="EF208" s="38"/>
      <c r="EG208" s="38"/>
      <c r="EH208" s="38"/>
      <c r="EI208" s="38"/>
      <c r="EJ208" s="38"/>
      <c r="EK208" s="38"/>
      <c r="EL208" s="38"/>
      <c r="EM208" s="38"/>
      <c r="EN208" s="38"/>
      <c r="EO208" s="38"/>
      <c r="EP208" s="38"/>
      <c r="EQ208" s="38"/>
      <c r="ER208" s="98"/>
      <c r="ES208" s="52"/>
      <c r="ET208" s="38"/>
    </row>
    <row r="209" spans="1:150" ht="15.75" thickBot="1" x14ac:dyDescent="0.3">
      <c r="A209" s="35"/>
      <c r="B209" s="35"/>
      <c r="C209" s="35"/>
      <c r="D209" s="97"/>
      <c r="E209" s="35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  <c r="BI209" s="38"/>
      <c r="BJ209" s="38"/>
      <c r="BK209" s="38"/>
      <c r="BL209" s="38"/>
      <c r="BM209" s="38"/>
      <c r="BN209" s="38"/>
      <c r="BO209" s="38"/>
      <c r="BP209" s="38"/>
      <c r="BQ209" s="38"/>
      <c r="BR209" s="38"/>
      <c r="BS209" s="38"/>
      <c r="BT209" s="38"/>
      <c r="BU209" s="38"/>
      <c r="BV209" s="38"/>
      <c r="BW209" s="38"/>
      <c r="BX209" s="38"/>
      <c r="BY209" s="38"/>
      <c r="BZ209" s="38"/>
      <c r="CA209" s="38"/>
      <c r="CB209" s="38"/>
      <c r="CC209" s="38"/>
      <c r="CD209" s="38"/>
      <c r="CE209" s="38"/>
      <c r="CF209" s="38"/>
      <c r="CG209" s="38"/>
      <c r="CH209" s="38"/>
      <c r="CI209" s="38"/>
      <c r="CJ209" s="38"/>
      <c r="CK209" s="38"/>
      <c r="CL209" s="38"/>
      <c r="CM209" s="38"/>
      <c r="CN209" s="38"/>
      <c r="CO209" s="38"/>
      <c r="CP209" s="38"/>
      <c r="CQ209" s="38"/>
      <c r="CR209" s="38"/>
      <c r="CS209" s="38"/>
      <c r="CT209" s="38"/>
      <c r="CU209" s="38"/>
      <c r="CV209" s="38"/>
      <c r="CW209" s="38"/>
      <c r="CX209" s="38"/>
      <c r="CY209" s="38"/>
      <c r="CZ209" s="38"/>
      <c r="DA209" s="38"/>
      <c r="DB209" s="38"/>
      <c r="DC209" s="38"/>
      <c r="DD209" s="38"/>
      <c r="DE209" s="38"/>
      <c r="DF209" s="38"/>
      <c r="DG209" s="38"/>
      <c r="DH209" s="38"/>
      <c r="DI209" s="38"/>
      <c r="DJ209" s="38"/>
      <c r="DK209" s="38"/>
      <c r="DL209" s="38"/>
      <c r="DM209" s="38"/>
      <c r="DN209" s="38"/>
      <c r="DO209" s="38"/>
      <c r="DP209" s="38"/>
      <c r="DQ209" s="38"/>
      <c r="DR209" s="38"/>
      <c r="DS209" s="38"/>
      <c r="DT209" s="38"/>
      <c r="DU209" s="38"/>
      <c r="DV209" s="38"/>
      <c r="DW209" s="38"/>
      <c r="DX209" s="38"/>
      <c r="DY209" s="38"/>
      <c r="DZ209" s="38"/>
      <c r="EA209" s="38"/>
      <c r="EB209" s="38"/>
      <c r="EC209" s="38"/>
      <c r="ED209" s="38"/>
      <c r="EE209" s="38"/>
      <c r="EF209" s="38"/>
      <c r="EG209" s="38"/>
      <c r="EH209" s="38"/>
      <c r="EI209" s="38"/>
      <c r="EJ209" s="38"/>
      <c r="EK209" s="38"/>
      <c r="EL209" s="38"/>
      <c r="EM209" s="38"/>
      <c r="EN209" s="38"/>
      <c r="EO209" s="38"/>
      <c r="EP209" s="38"/>
      <c r="EQ209" s="38"/>
      <c r="ER209" s="98"/>
      <c r="ES209" s="52"/>
      <c r="ET209" s="38"/>
    </row>
    <row r="210" spans="1:150" ht="15.75" thickBot="1" x14ac:dyDescent="0.3">
      <c r="A210" s="35"/>
      <c r="B210" s="35"/>
      <c r="C210" s="35"/>
      <c r="D210" s="97"/>
      <c r="E210" s="35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  <c r="BI210" s="38"/>
      <c r="BJ210" s="38"/>
      <c r="BK210" s="38"/>
      <c r="BL210" s="38"/>
      <c r="BM210" s="38"/>
      <c r="BN210" s="38"/>
      <c r="BO210" s="38"/>
      <c r="BP210" s="38"/>
      <c r="BQ210" s="38"/>
      <c r="BR210" s="38"/>
      <c r="BS210" s="38"/>
      <c r="BT210" s="38"/>
      <c r="BU210" s="38"/>
      <c r="BV210" s="38"/>
      <c r="BW210" s="38"/>
      <c r="BX210" s="38"/>
      <c r="BY210" s="38"/>
      <c r="BZ210" s="38"/>
      <c r="CA210" s="38"/>
      <c r="CB210" s="38"/>
      <c r="CC210" s="38"/>
      <c r="CD210" s="38"/>
      <c r="CE210" s="38"/>
      <c r="CF210" s="38"/>
      <c r="CG210" s="38"/>
      <c r="CH210" s="38"/>
      <c r="CI210" s="38"/>
      <c r="CJ210" s="38"/>
      <c r="CK210" s="38"/>
      <c r="CL210" s="38"/>
      <c r="CM210" s="38"/>
      <c r="CN210" s="38"/>
      <c r="CO210" s="38"/>
      <c r="CP210" s="38"/>
      <c r="CQ210" s="38"/>
      <c r="CR210" s="38"/>
      <c r="CS210" s="38"/>
      <c r="CT210" s="38"/>
      <c r="CU210" s="38"/>
      <c r="CV210" s="38"/>
      <c r="CW210" s="38"/>
      <c r="CX210" s="38"/>
      <c r="CY210" s="38"/>
      <c r="CZ210" s="38"/>
      <c r="DA210" s="38"/>
      <c r="DB210" s="38"/>
      <c r="DC210" s="38"/>
      <c r="DD210" s="38"/>
      <c r="DE210" s="38"/>
      <c r="DF210" s="38"/>
      <c r="DG210" s="38"/>
      <c r="DH210" s="38"/>
      <c r="DI210" s="38"/>
      <c r="DJ210" s="38"/>
      <c r="DK210" s="38"/>
      <c r="DL210" s="38"/>
      <c r="DM210" s="38"/>
      <c r="DN210" s="38"/>
      <c r="DO210" s="38"/>
      <c r="DP210" s="38"/>
      <c r="DQ210" s="38"/>
      <c r="DR210" s="38"/>
      <c r="DS210" s="38"/>
      <c r="DT210" s="38"/>
      <c r="DU210" s="38"/>
      <c r="DV210" s="38"/>
      <c r="DW210" s="38"/>
      <c r="DX210" s="38"/>
      <c r="DY210" s="38"/>
      <c r="DZ210" s="38"/>
      <c r="EA210" s="38"/>
      <c r="EB210" s="38"/>
      <c r="EC210" s="38"/>
      <c r="ED210" s="38"/>
      <c r="EE210" s="38"/>
      <c r="EF210" s="38"/>
      <c r="EG210" s="38"/>
      <c r="EH210" s="38"/>
      <c r="EI210" s="38"/>
      <c r="EJ210" s="38"/>
      <c r="EK210" s="38"/>
      <c r="EL210" s="38"/>
      <c r="EM210" s="38"/>
      <c r="EN210" s="38"/>
      <c r="EO210" s="38"/>
      <c r="EP210" s="38"/>
      <c r="EQ210" s="38"/>
      <c r="ER210" s="98"/>
      <c r="ES210" s="52"/>
      <c r="ET210" s="38"/>
    </row>
    <row r="211" spans="1:150" ht="15.75" thickBot="1" x14ac:dyDescent="0.3">
      <c r="A211" s="35"/>
      <c r="B211" s="35"/>
      <c r="C211" s="35"/>
      <c r="D211" s="97"/>
      <c r="E211" s="35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G211" s="38"/>
      <c r="BH211" s="38"/>
      <c r="BI211" s="38"/>
      <c r="BJ211" s="38"/>
      <c r="BK211" s="38"/>
      <c r="BL211" s="38"/>
      <c r="BM211" s="38"/>
      <c r="BN211" s="38"/>
      <c r="BO211" s="38"/>
      <c r="BP211" s="38"/>
      <c r="BQ211" s="38"/>
      <c r="BR211" s="38"/>
      <c r="BS211" s="38"/>
      <c r="BT211" s="38"/>
      <c r="BU211" s="38"/>
      <c r="BV211" s="38"/>
      <c r="BW211" s="38"/>
      <c r="BX211" s="38"/>
      <c r="BY211" s="38"/>
      <c r="BZ211" s="38"/>
      <c r="CA211" s="38"/>
      <c r="CB211" s="38"/>
      <c r="CC211" s="38"/>
      <c r="CD211" s="38"/>
      <c r="CE211" s="38"/>
      <c r="CF211" s="38"/>
      <c r="CG211" s="38"/>
      <c r="CH211" s="38"/>
      <c r="CI211" s="38"/>
      <c r="CJ211" s="38"/>
      <c r="CK211" s="38"/>
      <c r="CL211" s="38"/>
      <c r="CM211" s="38"/>
      <c r="CN211" s="38"/>
      <c r="CO211" s="38"/>
      <c r="CP211" s="38"/>
      <c r="CQ211" s="38"/>
      <c r="CR211" s="38"/>
      <c r="CS211" s="38"/>
      <c r="CT211" s="38"/>
      <c r="CU211" s="38"/>
      <c r="CV211" s="38"/>
      <c r="CW211" s="38"/>
      <c r="CX211" s="38"/>
      <c r="CY211" s="38"/>
      <c r="CZ211" s="38"/>
      <c r="DA211" s="38"/>
      <c r="DB211" s="38"/>
      <c r="DC211" s="38"/>
      <c r="DD211" s="38"/>
      <c r="DE211" s="38"/>
      <c r="DF211" s="38"/>
      <c r="DG211" s="38"/>
      <c r="DH211" s="38"/>
      <c r="DI211" s="38"/>
      <c r="DJ211" s="38"/>
      <c r="DK211" s="38"/>
      <c r="DL211" s="38"/>
      <c r="DM211" s="38"/>
      <c r="DN211" s="38"/>
      <c r="DO211" s="38"/>
      <c r="DP211" s="38"/>
      <c r="DQ211" s="38"/>
      <c r="DR211" s="38"/>
      <c r="DS211" s="38"/>
      <c r="DT211" s="38"/>
      <c r="DU211" s="38"/>
      <c r="DV211" s="38"/>
      <c r="DW211" s="38"/>
      <c r="DX211" s="38"/>
      <c r="DY211" s="38"/>
      <c r="DZ211" s="38"/>
      <c r="EA211" s="38"/>
      <c r="EB211" s="38"/>
      <c r="EC211" s="38"/>
      <c r="ED211" s="38"/>
      <c r="EE211" s="38"/>
      <c r="EF211" s="38"/>
      <c r="EG211" s="38"/>
      <c r="EH211" s="38"/>
      <c r="EI211" s="38"/>
      <c r="EJ211" s="38"/>
      <c r="EK211" s="38"/>
      <c r="EL211" s="38"/>
      <c r="EM211" s="38"/>
      <c r="EN211" s="38"/>
      <c r="EO211" s="38"/>
      <c r="EP211" s="38"/>
      <c r="EQ211" s="38"/>
      <c r="ER211" s="98"/>
      <c r="ES211" s="52"/>
      <c r="ET211" s="38"/>
    </row>
  </sheetData>
  <autoFilter ref="A3:EV154"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  <filterColumn colId="31" showButton="0"/>
    <filterColumn colId="33" showButton="0"/>
    <filterColumn colId="35" showButton="0"/>
    <filterColumn colId="37" showButton="0"/>
    <filterColumn colId="39" showButton="0"/>
    <filterColumn colId="41" showButton="0"/>
    <filterColumn colId="43" showButton="0"/>
    <filterColumn colId="45" showButton="0"/>
    <filterColumn colId="47" showButton="0"/>
    <filterColumn colId="49" showButton="0"/>
    <filterColumn colId="51" showButton="0"/>
    <filterColumn colId="53" showButton="0"/>
    <filterColumn colId="55" showButton="0"/>
    <filterColumn colId="57" showButton="0"/>
    <filterColumn colId="59" showButton="0"/>
    <filterColumn colId="61" showButton="0"/>
    <filterColumn colId="63" showButton="0"/>
    <filterColumn colId="65" showButton="0"/>
    <filterColumn colId="67" showButton="0"/>
    <filterColumn colId="69" showButton="0"/>
    <filterColumn colId="71" showButton="0"/>
    <filterColumn colId="73" showButton="0"/>
    <filterColumn colId="75" showButton="0"/>
    <filterColumn colId="77" showButton="0"/>
    <filterColumn colId="79" showButton="0"/>
    <filterColumn colId="81" showButton="0"/>
    <filterColumn colId="83" showButton="0"/>
    <filterColumn colId="85" showButton="0"/>
    <filterColumn colId="87" showButton="0"/>
    <filterColumn colId="89" showButton="0"/>
    <filterColumn colId="91" showButton="0"/>
    <filterColumn colId="93" showButton="0"/>
    <filterColumn colId="95" showButton="0"/>
    <filterColumn colId="97" showButton="0"/>
    <filterColumn colId="99" showButton="0"/>
    <filterColumn colId="101" showButton="0"/>
    <filterColumn colId="103" showButton="0"/>
    <filterColumn colId="105" showButton="0"/>
    <filterColumn colId="107" showButton="0"/>
    <filterColumn colId="109" showButton="0"/>
    <filterColumn colId="111" showButton="0"/>
    <filterColumn colId="113" showButton="0"/>
    <filterColumn colId="115" showButton="0"/>
    <filterColumn colId="117" showButton="0"/>
    <filterColumn colId="119" showButton="0"/>
    <filterColumn colId="121" showButton="0"/>
    <filterColumn colId="123" showButton="0"/>
    <filterColumn colId="125" showButton="0"/>
    <filterColumn colId="127" showButton="0"/>
    <filterColumn colId="129" showButton="0"/>
    <filterColumn colId="131" showButton="0"/>
    <filterColumn colId="133" showButton="0"/>
    <filterColumn colId="135" showButton="0"/>
    <filterColumn colId="137" showButton="0"/>
    <filterColumn colId="139" showButton="0"/>
    <filterColumn colId="141" showButton="0"/>
    <filterColumn colId="143" showButton="0"/>
    <filterColumn colId="145" showButton="0"/>
  </autoFilter>
  <mergeCells count="93">
    <mergeCell ref="V2:W2"/>
    <mergeCell ref="T3:U3"/>
    <mergeCell ref="V3:W3"/>
    <mergeCell ref="A2:A4"/>
    <mergeCell ref="B2:B4"/>
    <mergeCell ref="D2:D4"/>
    <mergeCell ref="E2:E4"/>
    <mergeCell ref="F2:U2"/>
    <mergeCell ref="EF2:EQ2"/>
    <mergeCell ref="X2:AE2"/>
    <mergeCell ref="AF2:AG2"/>
    <mergeCell ref="AH2:AO2"/>
    <mergeCell ref="AP2:BC2"/>
    <mergeCell ref="BD2:BO2"/>
    <mergeCell ref="BP2:CM2"/>
    <mergeCell ref="AH3:AI3"/>
    <mergeCell ref="ER2:ER4"/>
    <mergeCell ref="ES2:ES4"/>
    <mergeCell ref="ET2:ET4"/>
    <mergeCell ref="F3:G3"/>
    <mergeCell ref="H3:I3"/>
    <mergeCell ref="J3:K3"/>
    <mergeCell ref="L3:M3"/>
    <mergeCell ref="N3:O3"/>
    <mergeCell ref="P3:Q3"/>
    <mergeCell ref="R3:S3"/>
    <mergeCell ref="CN2:CS2"/>
    <mergeCell ref="CT2:DA2"/>
    <mergeCell ref="DB2:DG2"/>
    <mergeCell ref="DH2:DQ2"/>
    <mergeCell ref="DR2:EE2"/>
    <mergeCell ref="X3:Y3"/>
    <mergeCell ref="Z3:AA3"/>
    <mergeCell ref="AB3:AC3"/>
    <mergeCell ref="AD3:AE3"/>
    <mergeCell ref="AF3:AG3"/>
    <mergeCell ref="BF3:BG3"/>
    <mergeCell ref="AJ3:AK3"/>
    <mergeCell ref="AL3:AM3"/>
    <mergeCell ref="AN3:AO3"/>
    <mergeCell ref="AP3:AQ3"/>
    <mergeCell ref="AR3:AS3"/>
    <mergeCell ref="AT3:AU3"/>
    <mergeCell ref="AV3:AW3"/>
    <mergeCell ref="AX3:AY3"/>
    <mergeCell ref="AZ3:BA3"/>
    <mergeCell ref="BB3:BC3"/>
    <mergeCell ref="BD3:BE3"/>
    <mergeCell ref="CD3:CE3"/>
    <mergeCell ref="BH3:BI3"/>
    <mergeCell ref="BJ3:BK3"/>
    <mergeCell ref="BL3:BM3"/>
    <mergeCell ref="BN3:BO3"/>
    <mergeCell ref="BP3:BQ3"/>
    <mergeCell ref="BR3:BS3"/>
    <mergeCell ref="BT3:BU3"/>
    <mergeCell ref="BV3:BW3"/>
    <mergeCell ref="BX3:BY3"/>
    <mergeCell ref="BZ3:CA3"/>
    <mergeCell ref="CB3:CC3"/>
    <mergeCell ref="DB3:DC3"/>
    <mergeCell ref="CF3:CG3"/>
    <mergeCell ref="CH3:CI3"/>
    <mergeCell ref="CJ3:CK3"/>
    <mergeCell ref="CL3:CM3"/>
    <mergeCell ref="CN3:CO3"/>
    <mergeCell ref="CP3:CQ3"/>
    <mergeCell ref="CR3:CS3"/>
    <mergeCell ref="CT3:CU3"/>
    <mergeCell ref="CV3:CW3"/>
    <mergeCell ref="CX3:CY3"/>
    <mergeCell ref="CZ3:DA3"/>
    <mergeCell ref="DF3:DG3"/>
    <mergeCell ref="DH3:DI3"/>
    <mergeCell ref="DJ3:DK3"/>
    <mergeCell ref="DL3:DM3"/>
    <mergeCell ref="DN3:DO3"/>
    <mergeCell ref="EN3:EO3"/>
    <mergeCell ref="EP3:EQ3"/>
    <mergeCell ref="C2:C4"/>
    <mergeCell ref="EB3:EC3"/>
    <mergeCell ref="ED3:EE3"/>
    <mergeCell ref="EF3:EG3"/>
    <mergeCell ref="EH3:EI3"/>
    <mergeCell ref="EJ3:EK3"/>
    <mergeCell ref="EL3:EM3"/>
    <mergeCell ref="DP3:DQ3"/>
    <mergeCell ref="DR3:DS3"/>
    <mergeCell ref="DT3:DU3"/>
    <mergeCell ref="DV3:DW3"/>
    <mergeCell ref="DX3:DY3"/>
    <mergeCell ref="DZ3:EA3"/>
    <mergeCell ref="DD3:DE3"/>
  </mergeCells>
  <conditionalFormatting sqref="ET5:ET78">
    <cfRule type="cellIs" dxfId="145" priority="10" operator="equal">
      <formula>"Non Autonome"</formula>
    </cfRule>
    <cfRule type="cellIs" dxfId="144" priority="11" operator="equal">
      <formula>"Autonome"</formula>
    </cfRule>
  </conditionalFormatting>
  <conditionalFormatting sqref="B79:B119 B130:B149 B121:B128">
    <cfRule type="duplicateValues" dxfId="143" priority="9"/>
  </conditionalFormatting>
  <conditionalFormatting sqref="ET79:ET153">
    <cfRule type="cellIs" dxfId="142" priority="7" operator="equal">
      <formula>"Non Autonome"</formula>
    </cfRule>
    <cfRule type="cellIs" dxfId="141" priority="8" operator="equal">
      <formula>"Autonome"</formula>
    </cfRule>
  </conditionalFormatting>
  <conditionalFormatting sqref="B150:B153 B155:B211">
    <cfRule type="duplicateValues" dxfId="140" priority="6"/>
  </conditionalFormatting>
  <conditionalFormatting sqref="ET155:ET211">
    <cfRule type="cellIs" dxfId="139" priority="4" operator="equal">
      <formula>"Non Autonome"</formula>
    </cfRule>
    <cfRule type="cellIs" dxfId="138" priority="5" operator="equal">
      <formula>"Autonome"</formula>
    </cfRule>
  </conditionalFormatting>
  <conditionalFormatting sqref="B154">
    <cfRule type="duplicateValues" dxfId="137" priority="3"/>
  </conditionalFormatting>
  <conditionalFormatting sqref="ET154">
    <cfRule type="cellIs" dxfId="136" priority="1" operator="equal">
      <formula>"Non Autonome"</formula>
    </cfRule>
    <cfRule type="cellIs" dxfId="135" priority="2" operator="equal">
      <formula>"Autonome"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W149"/>
  <sheetViews>
    <sheetView topLeftCell="U1" workbookViewId="0">
      <selection activeCell="AF15" sqref="AF15"/>
    </sheetView>
  </sheetViews>
  <sheetFormatPr baseColWidth="10" defaultRowHeight="15" x14ac:dyDescent="0.25"/>
  <cols>
    <col min="1" max="1" width="11.42578125" style="94"/>
  </cols>
  <sheetData>
    <row r="3" spans="1:75" x14ac:dyDescent="0.25">
      <c r="B3" s="1" t="s">
        <v>5</v>
      </c>
      <c r="C3" s="1" t="s">
        <v>13</v>
      </c>
      <c r="D3" s="1" t="s">
        <v>13</v>
      </c>
      <c r="E3" s="1" t="s">
        <v>13</v>
      </c>
      <c r="F3" s="1" t="s">
        <v>5</v>
      </c>
      <c r="G3" s="1" t="s">
        <v>24</v>
      </c>
      <c r="H3" s="1" t="s">
        <v>24</v>
      </c>
      <c r="I3" s="1" t="s">
        <v>30</v>
      </c>
      <c r="J3" s="1" t="s">
        <v>24</v>
      </c>
      <c r="K3" s="1" t="s">
        <v>24</v>
      </c>
      <c r="L3" s="1" t="s">
        <v>24</v>
      </c>
      <c r="M3" s="1" t="s">
        <v>24</v>
      </c>
      <c r="N3" s="1" t="s">
        <v>24</v>
      </c>
      <c r="O3" s="1" t="s">
        <v>24</v>
      </c>
      <c r="P3" s="1" t="s">
        <v>13</v>
      </c>
      <c r="Q3" s="1" t="s">
        <v>5</v>
      </c>
      <c r="R3" s="1" t="s">
        <v>13</v>
      </c>
      <c r="S3" s="1" t="s">
        <v>30</v>
      </c>
      <c r="T3" s="1" t="s">
        <v>24</v>
      </c>
      <c r="U3" s="1" t="s">
        <v>24</v>
      </c>
      <c r="V3" s="1" t="s">
        <v>13</v>
      </c>
      <c r="W3" s="1" t="s">
        <v>24</v>
      </c>
      <c r="X3" s="1" t="s">
        <v>5</v>
      </c>
      <c r="Y3" s="1" t="s">
        <v>30</v>
      </c>
      <c r="Z3" s="1" t="s">
        <v>13</v>
      </c>
      <c r="AA3" s="1" t="s">
        <v>5</v>
      </c>
      <c r="AB3" s="1" t="s">
        <v>13</v>
      </c>
      <c r="AC3" s="1" t="s">
        <v>5</v>
      </c>
      <c r="AD3" s="1" t="s">
        <v>30</v>
      </c>
      <c r="AE3" s="3" t="s">
        <v>13</v>
      </c>
      <c r="AF3" s="1" t="s">
        <v>5</v>
      </c>
      <c r="AG3" s="1" t="s">
        <v>30</v>
      </c>
      <c r="AH3" s="1" t="s">
        <v>13</v>
      </c>
      <c r="AI3" s="1" t="s">
        <v>13</v>
      </c>
      <c r="AJ3" s="1" t="s">
        <v>30</v>
      </c>
      <c r="AK3" s="1" t="s">
        <v>13</v>
      </c>
      <c r="AL3" s="1" t="s">
        <v>5</v>
      </c>
      <c r="AM3" s="1" t="s">
        <v>13</v>
      </c>
      <c r="AN3" s="1" t="s">
        <v>71</v>
      </c>
      <c r="AO3" s="1" t="s">
        <v>71</v>
      </c>
      <c r="AP3" s="1" t="s">
        <v>5</v>
      </c>
      <c r="AQ3" s="1" t="s">
        <v>71</v>
      </c>
      <c r="AR3" s="1" t="s">
        <v>71</v>
      </c>
      <c r="AS3" s="1" t="s">
        <v>71</v>
      </c>
      <c r="AT3" s="1" t="s">
        <v>71</v>
      </c>
      <c r="AU3" s="1" t="s">
        <v>71</v>
      </c>
      <c r="AV3" s="1" t="s">
        <v>71</v>
      </c>
      <c r="AW3" s="1" t="s">
        <v>71</v>
      </c>
      <c r="AX3" s="1" t="s">
        <v>71</v>
      </c>
      <c r="AY3" s="1" t="s">
        <v>71</v>
      </c>
      <c r="AZ3" s="1" t="s">
        <v>71</v>
      </c>
      <c r="BA3" s="1" t="s">
        <v>71</v>
      </c>
      <c r="BB3" s="1" t="s">
        <v>71</v>
      </c>
      <c r="BC3" s="1" t="s">
        <v>13</v>
      </c>
      <c r="BD3" s="1" t="s">
        <v>5</v>
      </c>
      <c r="BE3" s="1" t="s">
        <v>71</v>
      </c>
      <c r="BF3" s="1" t="s">
        <v>71</v>
      </c>
      <c r="BG3" s="1" t="s">
        <v>71</v>
      </c>
      <c r="BH3" s="1" t="s">
        <v>5</v>
      </c>
      <c r="BI3" s="1" t="s">
        <v>30</v>
      </c>
      <c r="BJ3" s="1" t="s">
        <v>30</v>
      </c>
      <c r="BK3" s="1" t="s">
        <v>5</v>
      </c>
      <c r="BL3" s="1" t="s">
        <v>5</v>
      </c>
      <c r="BM3" s="1" t="s">
        <v>5</v>
      </c>
      <c r="BN3" s="1" t="s">
        <v>5</v>
      </c>
      <c r="BO3" s="1" t="s">
        <v>5</v>
      </c>
      <c r="BP3" s="1" t="s">
        <v>5</v>
      </c>
      <c r="BQ3" s="1" t="s">
        <v>5</v>
      </c>
      <c r="BR3" s="1" t="s">
        <v>5</v>
      </c>
      <c r="BS3" s="1" t="s">
        <v>30</v>
      </c>
      <c r="BT3" s="1" t="s">
        <v>30</v>
      </c>
      <c r="BU3" s="1" t="s">
        <v>30</v>
      </c>
      <c r="BV3" s="1" t="s">
        <v>30</v>
      </c>
      <c r="BW3" s="1" t="s">
        <v>30</v>
      </c>
    </row>
    <row r="4" spans="1:75" x14ac:dyDescent="0.25">
      <c r="B4" s="1" t="s">
        <v>6</v>
      </c>
      <c r="C4" s="1" t="s">
        <v>14</v>
      </c>
      <c r="D4" s="1" t="s">
        <v>17</v>
      </c>
      <c r="E4" s="1" t="s">
        <v>19</v>
      </c>
      <c r="F4" s="1" t="s">
        <v>22</v>
      </c>
      <c r="G4" s="1" t="s">
        <v>25</v>
      </c>
      <c r="H4" s="1" t="s">
        <v>28</v>
      </c>
      <c r="I4" s="1" t="s">
        <v>31</v>
      </c>
      <c r="J4" s="1" t="s">
        <v>34</v>
      </c>
      <c r="K4" s="1" t="s">
        <v>35</v>
      </c>
      <c r="L4" s="1" t="s">
        <v>37</v>
      </c>
      <c r="M4" s="1" t="s">
        <v>39</v>
      </c>
      <c r="N4" s="1" t="s">
        <v>40</v>
      </c>
      <c r="O4" s="1" t="s">
        <v>41</v>
      </c>
      <c r="P4" s="1" t="s">
        <v>42</v>
      </c>
      <c r="Q4" s="1" t="s">
        <v>43</v>
      </c>
      <c r="R4" s="1" t="s">
        <v>44</v>
      </c>
      <c r="S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X4" s="1" t="s">
        <v>51</v>
      </c>
      <c r="Y4" s="1" t="s">
        <v>52</v>
      </c>
      <c r="Z4" s="1" t="s">
        <v>53</v>
      </c>
      <c r="AA4" s="1" t="s">
        <v>54</v>
      </c>
      <c r="AB4" s="1" t="s">
        <v>55</v>
      </c>
      <c r="AC4" s="1" t="s">
        <v>56</v>
      </c>
      <c r="AD4" s="1" t="s">
        <v>57</v>
      </c>
      <c r="AE4" s="3" t="s">
        <v>59</v>
      </c>
      <c r="AF4" s="1" t="s">
        <v>60</v>
      </c>
      <c r="AG4" s="1" t="s">
        <v>61</v>
      </c>
      <c r="AH4" s="1" t="s">
        <v>62</v>
      </c>
      <c r="AI4" s="1" t="s">
        <v>64</v>
      </c>
      <c r="AJ4" s="1" t="s">
        <v>65</v>
      </c>
      <c r="AK4" s="1" t="s">
        <v>66</v>
      </c>
      <c r="AL4" s="1" t="s">
        <v>68</v>
      </c>
      <c r="AM4" s="1" t="s">
        <v>70</v>
      </c>
      <c r="AN4" s="1" t="s">
        <v>72</v>
      </c>
      <c r="AO4" s="1" t="s">
        <v>75</v>
      </c>
      <c r="AP4" s="1" t="s">
        <v>76</v>
      </c>
      <c r="AQ4" s="1" t="s">
        <v>77</v>
      </c>
      <c r="AR4" s="1" t="s">
        <v>78</v>
      </c>
      <c r="AS4" s="1" t="s">
        <v>79</v>
      </c>
      <c r="AT4" s="1" t="s">
        <v>80</v>
      </c>
      <c r="AU4" s="1" t="s">
        <v>82</v>
      </c>
      <c r="AV4" s="1" t="s">
        <v>83</v>
      </c>
      <c r="AW4" s="1" t="s">
        <v>84</v>
      </c>
      <c r="AX4" s="1" t="s">
        <v>85</v>
      </c>
      <c r="AY4" s="1" t="s">
        <v>86</v>
      </c>
      <c r="AZ4" s="1" t="s">
        <v>87</v>
      </c>
      <c r="BA4" s="1" t="s">
        <v>88</v>
      </c>
      <c r="BB4" s="1" t="s">
        <v>89</v>
      </c>
      <c r="BC4" s="1" t="s">
        <v>90</v>
      </c>
      <c r="BD4" s="1" t="s">
        <v>92</v>
      </c>
      <c r="BE4" s="1" t="s">
        <v>93</v>
      </c>
      <c r="BF4" s="1" t="s">
        <v>94</v>
      </c>
      <c r="BG4" s="1" t="s">
        <v>95</v>
      </c>
      <c r="BH4" s="1" t="s">
        <v>96</v>
      </c>
      <c r="BI4" s="1" t="s">
        <v>97</v>
      </c>
      <c r="BJ4" s="1" t="s">
        <v>98</v>
      </c>
      <c r="BK4" s="1" t="s">
        <v>99</v>
      </c>
      <c r="BL4" s="1" t="s">
        <v>101</v>
      </c>
      <c r="BM4" s="1" t="s">
        <v>102</v>
      </c>
      <c r="BN4" s="1" t="s">
        <v>103</v>
      </c>
      <c r="BO4" s="1" t="s">
        <v>105</v>
      </c>
      <c r="BP4" s="1" t="s">
        <v>106</v>
      </c>
      <c r="BQ4" s="1" t="s">
        <v>213</v>
      </c>
      <c r="BR4" s="1" t="s">
        <v>212</v>
      </c>
      <c r="BS4" s="1" t="s">
        <v>108</v>
      </c>
      <c r="BT4" s="1" t="s">
        <v>110</v>
      </c>
      <c r="BU4" s="1" t="s">
        <v>111</v>
      </c>
      <c r="BV4" s="1" t="s">
        <v>113</v>
      </c>
      <c r="BW4" s="1" t="s">
        <v>114</v>
      </c>
    </row>
    <row r="5" spans="1:75" x14ac:dyDescent="0.25">
      <c r="B5" s="1" t="s">
        <v>11</v>
      </c>
      <c r="C5" s="1" t="s">
        <v>15</v>
      </c>
      <c r="D5" s="1" t="s">
        <v>18</v>
      </c>
      <c r="E5" s="1" t="s">
        <v>20</v>
      </c>
      <c r="F5" s="1" t="s">
        <v>23</v>
      </c>
      <c r="G5" s="1" t="s">
        <v>26</v>
      </c>
      <c r="H5" s="1" t="s">
        <v>26</v>
      </c>
      <c r="I5" s="1" t="s">
        <v>32</v>
      </c>
      <c r="J5" s="1" t="s">
        <v>26</v>
      </c>
      <c r="K5" s="1" t="s">
        <v>36</v>
      </c>
      <c r="L5" s="1" t="s">
        <v>38</v>
      </c>
      <c r="M5" s="1" t="s">
        <v>36</v>
      </c>
      <c r="N5" s="1" t="s">
        <v>36</v>
      </c>
      <c r="O5" s="1" t="s">
        <v>36</v>
      </c>
      <c r="P5" s="1" t="s">
        <v>21</v>
      </c>
      <c r="Q5" s="1" t="s">
        <v>11</v>
      </c>
      <c r="R5" s="1" t="s">
        <v>21</v>
      </c>
      <c r="S5" s="1" t="s">
        <v>32</v>
      </c>
      <c r="T5" s="1" t="s">
        <v>36</v>
      </c>
      <c r="U5" s="1" t="s">
        <v>26</v>
      </c>
      <c r="V5" s="1" t="s">
        <v>21</v>
      </c>
      <c r="W5" s="1" t="s">
        <v>36</v>
      </c>
      <c r="X5" s="1" t="s">
        <v>23</v>
      </c>
      <c r="Y5" s="1" t="s">
        <v>32</v>
      </c>
      <c r="Z5" s="1" t="s">
        <v>21</v>
      </c>
      <c r="AA5" s="1" t="s">
        <v>11</v>
      </c>
      <c r="AB5" s="1" t="s">
        <v>21</v>
      </c>
      <c r="AC5" s="1" t="s">
        <v>11</v>
      </c>
      <c r="AD5" s="1" t="s">
        <v>32</v>
      </c>
      <c r="AE5" s="3" t="s">
        <v>21</v>
      </c>
      <c r="AF5" s="1" t="s">
        <v>23</v>
      </c>
      <c r="AG5" s="1" t="s">
        <v>32</v>
      </c>
      <c r="AH5" s="1" t="s">
        <v>63</v>
      </c>
      <c r="AI5" s="1" t="s">
        <v>21</v>
      </c>
      <c r="AJ5" s="1" t="s">
        <v>32</v>
      </c>
      <c r="AK5" s="1" t="s">
        <v>67</v>
      </c>
      <c r="AL5" s="1" t="s">
        <v>69</v>
      </c>
      <c r="AM5" s="1" t="s">
        <v>67</v>
      </c>
      <c r="AN5" s="1" t="s">
        <v>73</v>
      </c>
      <c r="AO5" s="1" t="s">
        <v>73</v>
      </c>
      <c r="AP5" s="1" t="s">
        <v>11</v>
      </c>
      <c r="AQ5" s="1" t="s">
        <v>73</v>
      </c>
      <c r="AR5" s="1" t="s">
        <v>73</v>
      </c>
      <c r="AS5" s="1" t="s">
        <v>73</v>
      </c>
      <c r="AT5" s="1" t="s">
        <v>81</v>
      </c>
      <c r="AU5" s="1" t="s">
        <v>73</v>
      </c>
      <c r="AV5" s="1" t="s">
        <v>73</v>
      </c>
      <c r="AW5" s="1" t="s">
        <v>73</v>
      </c>
      <c r="AX5" s="1" t="s">
        <v>73</v>
      </c>
      <c r="AY5" s="1" t="s">
        <v>73</v>
      </c>
      <c r="AZ5" s="1" t="s">
        <v>73</v>
      </c>
      <c r="BA5" s="1" t="s">
        <v>73</v>
      </c>
      <c r="BB5" s="1" t="s">
        <v>73</v>
      </c>
      <c r="BC5" s="1" t="s">
        <v>67</v>
      </c>
      <c r="BD5" s="1" t="s">
        <v>11</v>
      </c>
      <c r="BE5" s="1" t="s">
        <v>73</v>
      </c>
      <c r="BF5" s="1" t="s">
        <v>73</v>
      </c>
      <c r="BG5" s="1" t="s">
        <v>73</v>
      </c>
      <c r="BH5" s="1" t="s">
        <v>11</v>
      </c>
      <c r="BI5" s="1" t="s">
        <v>32</v>
      </c>
      <c r="BJ5" s="1" t="s">
        <v>32</v>
      </c>
      <c r="BK5" s="1" t="s">
        <v>100</v>
      </c>
      <c r="BL5" s="1" t="s">
        <v>11</v>
      </c>
      <c r="BM5" s="1" t="s">
        <v>11</v>
      </c>
      <c r="BN5" s="1" t="s">
        <v>104</v>
      </c>
      <c r="BO5" s="1" t="s">
        <v>11</v>
      </c>
      <c r="BP5" s="1" t="s">
        <v>11</v>
      </c>
      <c r="BQ5" s="1" t="s">
        <v>11</v>
      </c>
      <c r="BR5" s="1" t="s">
        <v>11</v>
      </c>
      <c r="BS5" s="1" t="s">
        <v>109</v>
      </c>
      <c r="BT5" s="1" t="s">
        <v>32</v>
      </c>
      <c r="BU5" s="1" t="s">
        <v>32</v>
      </c>
      <c r="BV5" s="1" t="s">
        <v>32</v>
      </c>
      <c r="BW5" s="1" t="s">
        <v>32</v>
      </c>
    </row>
    <row r="6" spans="1:75" x14ac:dyDescent="0.25">
      <c r="B6" s="5">
        <v>43272</v>
      </c>
      <c r="C6" s="5">
        <v>43273</v>
      </c>
      <c r="D6" s="5">
        <v>43273</v>
      </c>
      <c r="E6" s="5">
        <v>43271</v>
      </c>
      <c r="F6" s="5">
        <v>43277</v>
      </c>
      <c r="G6" s="5">
        <v>43271</v>
      </c>
      <c r="H6" s="5">
        <v>43272</v>
      </c>
      <c r="I6" s="5">
        <v>43277</v>
      </c>
      <c r="J6" s="5">
        <v>43272</v>
      </c>
      <c r="K6" s="5">
        <v>43276</v>
      </c>
      <c r="L6" s="5">
        <v>43272</v>
      </c>
      <c r="M6" s="5">
        <v>43272</v>
      </c>
      <c r="N6" s="5">
        <v>43271</v>
      </c>
      <c r="O6" s="5">
        <v>43273</v>
      </c>
      <c r="P6" s="5">
        <v>43272</v>
      </c>
      <c r="Q6" s="5">
        <v>43278</v>
      </c>
      <c r="R6" s="5">
        <v>43273</v>
      </c>
      <c r="S6" s="5">
        <v>43273</v>
      </c>
      <c r="T6" s="5">
        <v>43276</v>
      </c>
      <c r="U6" s="5">
        <v>43272</v>
      </c>
      <c r="V6" s="5">
        <v>43273</v>
      </c>
      <c r="W6" s="5">
        <v>43273</v>
      </c>
      <c r="X6" s="5">
        <v>43277</v>
      </c>
      <c r="Y6" s="5">
        <v>43277</v>
      </c>
      <c r="Z6" s="5">
        <v>43273</v>
      </c>
      <c r="AA6" s="5">
        <v>43276</v>
      </c>
      <c r="AB6" s="5">
        <v>43272</v>
      </c>
      <c r="AC6" s="5">
        <v>43273</v>
      </c>
      <c r="AD6" s="5">
        <v>43278</v>
      </c>
      <c r="AE6" s="6">
        <v>43272</v>
      </c>
      <c r="AF6" s="5">
        <v>43276</v>
      </c>
      <c r="AG6" s="5">
        <v>43277</v>
      </c>
      <c r="AH6" s="5">
        <v>43272</v>
      </c>
      <c r="AI6" s="5">
        <v>43271</v>
      </c>
      <c r="AJ6" s="5">
        <v>43276</v>
      </c>
      <c r="AK6" s="5">
        <v>43272</v>
      </c>
      <c r="AL6" s="5">
        <v>43278</v>
      </c>
      <c r="AM6" s="5">
        <v>43271</v>
      </c>
      <c r="AN6" s="5">
        <v>43271</v>
      </c>
      <c r="AO6" s="5">
        <v>43271</v>
      </c>
      <c r="AP6" s="5">
        <v>43271</v>
      </c>
      <c r="AQ6" s="5">
        <v>43272</v>
      </c>
      <c r="AR6" s="5">
        <v>43272</v>
      </c>
      <c r="AS6" s="5">
        <v>43273</v>
      </c>
      <c r="AT6" s="5">
        <v>43276</v>
      </c>
      <c r="AU6" s="5">
        <v>43276</v>
      </c>
      <c r="AV6" s="5">
        <v>43276</v>
      </c>
      <c r="AW6" s="5">
        <v>43276</v>
      </c>
      <c r="AX6" s="5">
        <v>43276</v>
      </c>
      <c r="AY6" s="5">
        <v>43277</v>
      </c>
      <c r="AZ6" s="5">
        <v>43277</v>
      </c>
      <c r="BA6" s="5">
        <v>43277</v>
      </c>
      <c r="BB6" s="5">
        <v>43278</v>
      </c>
      <c r="BC6" s="5">
        <v>43253</v>
      </c>
      <c r="BD6" s="5">
        <v>43276</v>
      </c>
      <c r="BE6" s="5">
        <v>43278</v>
      </c>
      <c r="BF6" s="5">
        <v>43278</v>
      </c>
      <c r="BG6" s="5">
        <v>43271</v>
      </c>
      <c r="BH6" s="5">
        <v>43277</v>
      </c>
      <c r="BI6" s="5">
        <v>43271</v>
      </c>
      <c r="BJ6" s="5">
        <v>43272</v>
      </c>
      <c r="BK6" s="5">
        <v>43271</v>
      </c>
      <c r="BL6" s="5">
        <v>43272</v>
      </c>
      <c r="BM6" s="5">
        <v>43277</v>
      </c>
      <c r="BN6" s="5">
        <v>43277</v>
      </c>
      <c r="BO6" s="5">
        <v>43278</v>
      </c>
      <c r="BP6" s="5">
        <v>43278</v>
      </c>
      <c r="BQ6" s="5">
        <v>43277</v>
      </c>
      <c r="BR6" s="5">
        <v>43271</v>
      </c>
      <c r="BS6" s="5">
        <v>43272</v>
      </c>
      <c r="BT6" s="5">
        <v>43278</v>
      </c>
      <c r="BU6" s="5">
        <v>43276</v>
      </c>
      <c r="BV6" s="5">
        <v>43271</v>
      </c>
      <c r="BW6" s="5">
        <v>43271</v>
      </c>
    </row>
    <row r="7" spans="1:75" ht="15.75" thickBot="1" x14ac:dyDescent="0.3">
      <c r="B7" s="48" t="s">
        <v>12</v>
      </c>
      <c r="C7" s="48" t="s">
        <v>16</v>
      </c>
      <c r="D7" s="48" t="s">
        <v>16</v>
      </c>
      <c r="E7" s="48" t="s">
        <v>21</v>
      </c>
      <c r="F7" s="48" t="s">
        <v>12</v>
      </c>
      <c r="G7" s="48" t="s">
        <v>27</v>
      </c>
      <c r="H7" s="48" t="s">
        <v>29</v>
      </c>
      <c r="I7" s="48" t="s">
        <v>33</v>
      </c>
      <c r="J7" s="48" t="s">
        <v>27</v>
      </c>
      <c r="K7" s="48" t="s">
        <v>29</v>
      </c>
      <c r="L7" s="48" t="s">
        <v>29</v>
      </c>
      <c r="M7" s="48" t="s">
        <v>29</v>
      </c>
      <c r="N7" s="48" t="s">
        <v>27</v>
      </c>
      <c r="O7" s="48" t="s">
        <v>29</v>
      </c>
      <c r="P7" s="48" t="s">
        <v>16</v>
      </c>
      <c r="Q7" s="48" t="s">
        <v>12</v>
      </c>
      <c r="R7" s="48" t="s">
        <v>45</v>
      </c>
      <c r="S7" s="48" t="s">
        <v>33</v>
      </c>
      <c r="T7" s="48" t="s">
        <v>29</v>
      </c>
      <c r="U7" s="48" t="s">
        <v>27</v>
      </c>
      <c r="V7" s="48" t="s">
        <v>45</v>
      </c>
      <c r="W7" s="48" t="s">
        <v>29</v>
      </c>
      <c r="X7" s="48" t="s">
        <v>12</v>
      </c>
      <c r="Y7" s="48" t="s">
        <v>33</v>
      </c>
      <c r="Z7" s="48" t="s">
        <v>45</v>
      </c>
      <c r="AA7" s="48" t="s">
        <v>12</v>
      </c>
      <c r="AB7" s="48" t="s">
        <v>16</v>
      </c>
      <c r="AC7" s="48" t="s">
        <v>12</v>
      </c>
      <c r="AD7" s="48" t="s">
        <v>58</v>
      </c>
      <c r="AE7" s="49" t="s">
        <v>45</v>
      </c>
      <c r="AF7" s="48" t="s">
        <v>12</v>
      </c>
      <c r="AG7" s="48" t="s">
        <v>58</v>
      </c>
      <c r="AH7" s="48" t="s">
        <v>45</v>
      </c>
      <c r="AI7" s="48" t="s">
        <v>45</v>
      </c>
      <c r="AJ7" s="48" t="s">
        <v>33</v>
      </c>
      <c r="AK7" s="48" t="s">
        <v>16</v>
      </c>
      <c r="AL7" s="48" t="s">
        <v>12</v>
      </c>
      <c r="AM7" s="48" t="s">
        <v>45</v>
      </c>
      <c r="AN7" s="48" t="s">
        <v>74</v>
      </c>
      <c r="AO7" s="48" t="s">
        <v>74</v>
      </c>
      <c r="AP7" s="48" t="s">
        <v>12</v>
      </c>
      <c r="AQ7" s="48" t="s">
        <v>74</v>
      </c>
      <c r="AR7" s="48" t="s">
        <v>74</v>
      </c>
      <c r="AS7" s="48" t="s">
        <v>74</v>
      </c>
      <c r="AT7" s="48" t="s">
        <v>74</v>
      </c>
      <c r="AU7" s="48" t="s">
        <v>74</v>
      </c>
      <c r="AV7" s="48" t="s">
        <v>74</v>
      </c>
      <c r="AW7" s="48" t="s">
        <v>74</v>
      </c>
      <c r="AX7" s="48" t="s">
        <v>74</v>
      </c>
      <c r="AY7" s="48" t="s">
        <v>74</v>
      </c>
      <c r="AZ7" s="48" t="s">
        <v>74</v>
      </c>
      <c r="BA7" s="48" t="s">
        <v>74</v>
      </c>
      <c r="BB7" s="48" t="s">
        <v>74</v>
      </c>
      <c r="BC7" s="48" t="s">
        <v>91</v>
      </c>
      <c r="BD7" s="48" t="s">
        <v>12</v>
      </c>
      <c r="BE7" s="48" t="s">
        <v>74</v>
      </c>
      <c r="BF7" s="48" t="s">
        <v>74</v>
      </c>
      <c r="BG7" s="48" t="s">
        <v>74</v>
      </c>
      <c r="BH7" s="48" t="s">
        <v>12</v>
      </c>
      <c r="BI7" s="48" t="s">
        <v>33</v>
      </c>
      <c r="BJ7" s="48" t="s">
        <v>33</v>
      </c>
      <c r="BK7" s="48" t="s">
        <v>12</v>
      </c>
      <c r="BL7" s="48" t="s">
        <v>12</v>
      </c>
      <c r="BM7" s="48" t="s">
        <v>12</v>
      </c>
      <c r="BN7" s="48" t="s">
        <v>12</v>
      </c>
      <c r="BO7" s="48" t="s">
        <v>12</v>
      </c>
      <c r="BP7" s="48" t="s">
        <v>12</v>
      </c>
      <c r="BQ7" s="48" t="s">
        <v>12</v>
      </c>
      <c r="BR7" s="48" t="s">
        <v>12</v>
      </c>
      <c r="BS7" s="48" t="s">
        <v>33</v>
      </c>
      <c r="BT7" s="48" t="s">
        <v>33</v>
      </c>
      <c r="BU7" s="48" t="s">
        <v>112</v>
      </c>
      <c r="BV7" s="48" t="s">
        <v>33</v>
      </c>
      <c r="BW7" s="48" t="s">
        <v>33</v>
      </c>
    </row>
    <row r="8" spans="1:75" ht="15.75" thickBot="1" x14ac:dyDescent="0.3">
      <c r="A8" s="120" t="s">
        <v>116</v>
      </c>
      <c r="B8" s="40" t="s">
        <v>9</v>
      </c>
      <c r="C8" s="38" t="s">
        <v>9</v>
      </c>
      <c r="D8" s="38" t="s">
        <v>9</v>
      </c>
      <c r="E8" s="38" t="s">
        <v>9</v>
      </c>
      <c r="F8" s="38" t="s">
        <v>9</v>
      </c>
      <c r="G8" s="38" t="s">
        <v>9</v>
      </c>
      <c r="H8" s="38" t="s">
        <v>9</v>
      </c>
      <c r="I8" s="38" t="s">
        <v>9</v>
      </c>
      <c r="J8" s="38" t="s">
        <v>9</v>
      </c>
      <c r="K8" s="38" t="s">
        <v>9</v>
      </c>
      <c r="L8" s="38" t="s">
        <v>9</v>
      </c>
      <c r="M8" s="38" t="s">
        <v>9</v>
      </c>
      <c r="N8" s="38" t="s">
        <v>9</v>
      </c>
      <c r="O8" s="38" t="s">
        <v>9</v>
      </c>
      <c r="P8" s="38" t="s">
        <v>9</v>
      </c>
      <c r="Q8" s="38" t="s">
        <v>9</v>
      </c>
      <c r="R8" s="38" t="s">
        <v>9</v>
      </c>
      <c r="S8" s="38" t="s">
        <v>9</v>
      </c>
      <c r="T8" s="38" t="s">
        <v>9</v>
      </c>
      <c r="U8" s="38" t="s">
        <v>9</v>
      </c>
      <c r="V8" s="38" t="s">
        <v>9</v>
      </c>
      <c r="W8" s="38" t="s">
        <v>9</v>
      </c>
      <c r="X8" s="38" t="s">
        <v>9</v>
      </c>
      <c r="Y8" s="38" t="s">
        <v>9</v>
      </c>
      <c r="Z8" s="38" t="s">
        <v>9</v>
      </c>
      <c r="AA8" s="38" t="s">
        <v>9</v>
      </c>
      <c r="AB8" s="38" t="s">
        <v>9</v>
      </c>
      <c r="AC8" s="38" t="s">
        <v>9</v>
      </c>
      <c r="AD8" s="38" t="s">
        <v>9</v>
      </c>
      <c r="AE8" s="53" t="s">
        <v>9</v>
      </c>
      <c r="AF8" s="38" t="s">
        <v>9</v>
      </c>
      <c r="AG8" s="38" t="s">
        <v>9</v>
      </c>
      <c r="AH8" s="38" t="s">
        <v>9</v>
      </c>
      <c r="AI8" s="38" t="s">
        <v>9</v>
      </c>
      <c r="AJ8" s="38" t="s">
        <v>9</v>
      </c>
      <c r="AK8" s="38" t="s">
        <v>9</v>
      </c>
      <c r="AL8" s="38" t="s">
        <v>9</v>
      </c>
      <c r="AM8" s="38" t="s">
        <v>9</v>
      </c>
      <c r="AN8" s="38" t="s">
        <v>8</v>
      </c>
      <c r="AO8" s="38" t="s">
        <v>9</v>
      </c>
      <c r="AP8" s="38" t="s">
        <v>9</v>
      </c>
      <c r="AQ8" s="38" t="s">
        <v>10</v>
      </c>
      <c r="AR8" s="38" t="s">
        <v>9</v>
      </c>
      <c r="AS8" s="38" t="s">
        <v>10</v>
      </c>
      <c r="AT8" s="38" t="s">
        <v>8</v>
      </c>
      <c r="AU8" s="38" t="s">
        <v>9</v>
      </c>
      <c r="AV8" s="38" t="s">
        <v>8</v>
      </c>
      <c r="AW8" s="38" t="s">
        <v>9</v>
      </c>
      <c r="AX8" s="38" t="s">
        <v>9</v>
      </c>
      <c r="AY8" s="38" t="s">
        <v>9</v>
      </c>
      <c r="AZ8" s="38" t="s">
        <v>8</v>
      </c>
      <c r="BA8" s="38" t="s">
        <v>9</v>
      </c>
      <c r="BB8" s="38" t="s">
        <v>9</v>
      </c>
      <c r="BC8" s="38" t="s">
        <v>10</v>
      </c>
      <c r="BD8" s="38" t="s">
        <v>9</v>
      </c>
      <c r="BE8" s="38" t="s">
        <v>8</v>
      </c>
      <c r="BF8" s="38" t="s">
        <v>9</v>
      </c>
      <c r="BG8" s="38" t="s">
        <v>9</v>
      </c>
      <c r="BH8" s="38" t="s">
        <v>9</v>
      </c>
      <c r="BI8" s="38" t="s">
        <v>9</v>
      </c>
      <c r="BJ8" s="38" t="s">
        <v>9</v>
      </c>
      <c r="BK8" s="38" t="s">
        <v>9</v>
      </c>
      <c r="BL8" s="38" t="s">
        <v>7</v>
      </c>
      <c r="BM8" s="38" t="s">
        <v>9</v>
      </c>
      <c r="BN8" s="38" t="s">
        <v>9</v>
      </c>
      <c r="BO8" s="38" t="s">
        <v>9</v>
      </c>
      <c r="BP8" s="38" t="s">
        <v>9</v>
      </c>
      <c r="BQ8" s="38" t="s">
        <v>9</v>
      </c>
      <c r="BR8" s="38" t="s">
        <v>7</v>
      </c>
      <c r="BS8" s="38" t="s">
        <v>8</v>
      </c>
      <c r="BT8" s="38" t="s">
        <v>9</v>
      </c>
      <c r="BU8" s="38" t="s">
        <v>9</v>
      </c>
      <c r="BV8" s="38" t="s">
        <v>9</v>
      </c>
      <c r="BW8" s="38" t="s">
        <v>9</v>
      </c>
    </row>
    <row r="9" spans="1:75" ht="15.75" thickBot="1" x14ac:dyDescent="0.3">
      <c r="A9" s="120"/>
      <c r="B9" s="40">
        <f t="shared" ref="B9:AG9" si="0">IF(B8="M",0,IF(B8="I",2,IF(B8="B",4,IF(B8="E",5))))</f>
        <v>4</v>
      </c>
      <c r="C9" s="38">
        <f t="shared" si="0"/>
        <v>4</v>
      </c>
      <c r="D9" s="38">
        <f t="shared" si="0"/>
        <v>4</v>
      </c>
      <c r="E9" s="38">
        <f t="shared" si="0"/>
        <v>4</v>
      </c>
      <c r="F9" s="38">
        <f t="shared" si="0"/>
        <v>4</v>
      </c>
      <c r="G9" s="38">
        <f t="shared" si="0"/>
        <v>4</v>
      </c>
      <c r="H9" s="38">
        <f t="shared" si="0"/>
        <v>4</v>
      </c>
      <c r="I9" s="38">
        <f t="shared" si="0"/>
        <v>4</v>
      </c>
      <c r="J9" s="38">
        <f t="shared" si="0"/>
        <v>4</v>
      </c>
      <c r="K9" s="38">
        <f t="shared" si="0"/>
        <v>4</v>
      </c>
      <c r="L9" s="38">
        <f t="shared" si="0"/>
        <v>4</v>
      </c>
      <c r="M9" s="38">
        <f t="shared" si="0"/>
        <v>4</v>
      </c>
      <c r="N9" s="38">
        <f t="shared" si="0"/>
        <v>4</v>
      </c>
      <c r="O9" s="38">
        <f t="shared" si="0"/>
        <v>4</v>
      </c>
      <c r="P9" s="38">
        <f t="shared" si="0"/>
        <v>4</v>
      </c>
      <c r="Q9" s="38">
        <f t="shared" si="0"/>
        <v>4</v>
      </c>
      <c r="R9" s="38">
        <f t="shared" si="0"/>
        <v>4</v>
      </c>
      <c r="S9" s="38">
        <f t="shared" si="0"/>
        <v>4</v>
      </c>
      <c r="T9" s="38">
        <f t="shared" si="0"/>
        <v>4</v>
      </c>
      <c r="U9" s="38">
        <f t="shared" si="0"/>
        <v>4</v>
      </c>
      <c r="V9" s="38">
        <f t="shared" si="0"/>
        <v>4</v>
      </c>
      <c r="W9" s="38">
        <f t="shared" si="0"/>
        <v>4</v>
      </c>
      <c r="X9" s="38">
        <f t="shared" si="0"/>
        <v>4</v>
      </c>
      <c r="Y9" s="38">
        <f t="shared" si="0"/>
        <v>4</v>
      </c>
      <c r="Z9" s="38">
        <f t="shared" si="0"/>
        <v>4</v>
      </c>
      <c r="AA9" s="38">
        <f t="shared" si="0"/>
        <v>4</v>
      </c>
      <c r="AB9" s="38">
        <f t="shared" si="0"/>
        <v>4</v>
      </c>
      <c r="AC9" s="38">
        <f t="shared" si="0"/>
        <v>4</v>
      </c>
      <c r="AD9" s="38">
        <f t="shared" si="0"/>
        <v>4</v>
      </c>
      <c r="AE9" s="53">
        <f t="shared" si="0"/>
        <v>4</v>
      </c>
      <c r="AF9" s="38">
        <f t="shared" si="0"/>
        <v>4</v>
      </c>
      <c r="AG9" s="38">
        <f t="shared" si="0"/>
        <v>4</v>
      </c>
      <c r="AH9" s="38">
        <f t="shared" ref="AH9:BM9" si="1">IF(AH8="M",0,IF(AH8="I",2,IF(AH8="B",4,IF(AH8="E",5))))</f>
        <v>4</v>
      </c>
      <c r="AI9" s="38">
        <f t="shared" si="1"/>
        <v>4</v>
      </c>
      <c r="AJ9" s="38">
        <f t="shared" si="1"/>
        <v>4</v>
      </c>
      <c r="AK9" s="38">
        <f t="shared" si="1"/>
        <v>4</v>
      </c>
      <c r="AL9" s="38">
        <f t="shared" si="1"/>
        <v>4</v>
      </c>
      <c r="AM9" s="38">
        <f t="shared" si="1"/>
        <v>4</v>
      </c>
      <c r="AN9" s="38">
        <f t="shared" si="1"/>
        <v>2</v>
      </c>
      <c r="AO9" s="38">
        <f t="shared" si="1"/>
        <v>4</v>
      </c>
      <c r="AP9" s="38">
        <f t="shared" si="1"/>
        <v>4</v>
      </c>
      <c r="AQ9" s="38">
        <f t="shared" si="1"/>
        <v>5</v>
      </c>
      <c r="AR9" s="38">
        <f t="shared" si="1"/>
        <v>4</v>
      </c>
      <c r="AS9" s="38">
        <f t="shared" si="1"/>
        <v>5</v>
      </c>
      <c r="AT9" s="38">
        <f t="shared" si="1"/>
        <v>2</v>
      </c>
      <c r="AU9" s="38">
        <f t="shared" si="1"/>
        <v>4</v>
      </c>
      <c r="AV9" s="38">
        <f t="shared" si="1"/>
        <v>2</v>
      </c>
      <c r="AW9" s="38">
        <f t="shared" si="1"/>
        <v>4</v>
      </c>
      <c r="AX9" s="38">
        <f t="shared" si="1"/>
        <v>4</v>
      </c>
      <c r="AY9" s="38">
        <f t="shared" si="1"/>
        <v>4</v>
      </c>
      <c r="AZ9" s="38">
        <f t="shared" si="1"/>
        <v>2</v>
      </c>
      <c r="BA9" s="38">
        <f t="shared" si="1"/>
        <v>4</v>
      </c>
      <c r="BB9" s="38">
        <f t="shared" si="1"/>
        <v>4</v>
      </c>
      <c r="BC9" s="38">
        <f t="shared" si="1"/>
        <v>5</v>
      </c>
      <c r="BD9" s="38">
        <f t="shared" si="1"/>
        <v>4</v>
      </c>
      <c r="BE9" s="38">
        <f t="shared" si="1"/>
        <v>2</v>
      </c>
      <c r="BF9" s="38">
        <f t="shared" si="1"/>
        <v>4</v>
      </c>
      <c r="BG9" s="38">
        <f t="shared" si="1"/>
        <v>4</v>
      </c>
      <c r="BH9" s="38">
        <f t="shared" si="1"/>
        <v>4</v>
      </c>
      <c r="BI9" s="38">
        <f t="shared" si="1"/>
        <v>4</v>
      </c>
      <c r="BJ9" s="38">
        <f t="shared" si="1"/>
        <v>4</v>
      </c>
      <c r="BK9" s="38">
        <f t="shared" si="1"/>
        <v>4</v>
      </c>
      <c r="BL9" s="38">
        <f t="shared" si="1"/>
        <v>0</v>
      </c>
      <c r="BM9" s="38">
        <f t="shared" si="1"/>
        <v>4</v>
      </c>
      <c r="BN9" s="38">
        <f t="shared" ref="BN9:BW9" si="2">IF(BN8="M",0,IF(BN8="I",2,IF(BN8="B",4,IF(BN8="E",5))))</f>
        <v>4</v>
      </c>
      <c r="BO9" s="38">
        <f t="shared" si="2"/>
        <v>4</v>
      </c>
      <c r="BP9" s="38">
        <f t="shared" si="2"/>
        <v>4</v>
      </c>
      <c r="BQ9" s="38">
        <f t="shared" si="2"/>
        <v>4</v>
      </c>
      <c r="BR9" s="38">
        <f t="shared" si="2"/>
        <v>0</v>
      </c>
      <c r="BS9" s="38">
        <f t="shared" si="2"/>
        <v>2</v>
      </c>
      <c r="BT9" s="38">
        <f t="shared" si="2"/>
        <v>4</v>
      </c>
      <c r="BU9" s="38">
        <f t="shared" si="2"/>
        <v>4</v>
      </c>
      <c r="BV9" s="38">
        <f t="shared" si="2"/>
        <v>4</v>
      </c>
      <c r="BW9" s="38">
        <f t="shared" si="2"/>
        <v>4</v>
      </c>
    </row>
    <row r="10" spans="1:75" ht="15.75" thickBot="1" x14ac:dyDescent="0.3">
      <c r="A10" s="120"/>
      <c r="B10" s="40" t="s">
        <v>9</v>
      </c>
      <c r="C10" s="38" t="s">
        <v>9</v>
      </c>
      <c r="D10" s="38" t="s">
        <v>9</v>
      </c>
      <c r="E10" s="38" t="s">
        <v>9</v>
      </c>
      <c r="F10" s="38" t="s">
        <v>9</v>
      </c>
      <c r="G10" s="38" t="s">
        <v>9</v>
      </c>
      <c r="H10" s="38" t="s">
        <v>9</v>
      </c>
      <c r="I10" s="38" t="s">
        <v>8</v>
      </c>
      <c r="J10" s="38" t="s">
        <v>9</v>
      </c>
      <c r="K10" s="38" t="s">
        <v>8</v>
      </c>
      <c r="L10" s="38" t="s">
        <v>8</v>
      </c>
      <c r="M10" s="38" t="s">
        <v>9</v>
      </c>
      <c r="N10" s="38" t="s">
        <v>8</v>
      </c>
      <c r="O10" s="38" t="s">
        <v>9</v>
      </c>
      <c r="P10" s="38" t="s">
        <v>9</v>
      </c>
      <c r="Q10" s="38" t="s">
        <v>9</v>
      </c>
      <c r="R10" s="38" t="s">
        <v>9</v>
      </c>
      <c r="S10" s="38" t="s">
        <v>8</v>
      </c>
      <c r="T10" s="38" t="s">
        <v>8</v>
      </c>
      <c r="U10" s="38" t="s">
        <v>9</v>
      </c>
      <c r="V10" s="38" t="s">
        <v>9</v>
      </c>
      <c r="W10" s="38" t="s">
        <v>9</v>
      </c>
      <c r="X10" s="38" t="s">
        <v>9</v>
      </c>
      <c r="Y10" s="38" t="s">
        <v>9</v>
      </c>
      <c r="Z10" s="38" t="s">
        <v>9</v>
      </c>
      <c r="AA10" s="38" t="s">
        <v>9</v>
      </c>
      <c r="AB10" s="38" t="s">
        <v>9</v>
      </c>
      <c r="AC10" s="38" t="s">
        <v>9</v>
      </c>
      <c r="AD10" s="38" t="s">
        <v>9</v>
      </c>
      <c r="AE10" s="53" t="s">
        <v>9</v>
      </c>
      <c r="AF10" s="38" t="s">
        <v>9</v>
      </c>
      <c r="AG10" s="38" t="s">
        <v>9</v>
      </c>
      <c r="AH10" s="38" t="s">
        <v>9</v>
      </c>
      <c r="AI10" s="38" t="s">
        <v>8</v>
      </c>
      <c r="AJ10" s="38" t="s">
        <v>9</v>
      </c>
      <c r="AK10" s="38" t="s">
        <v>9</v>
      </c>
      <c r="AL10" s="38" t="s">
        <v>9</v>
      </c>
      <c r="AM10" s="38" t="s">
        <v>9</v>
      </c>
      <c r="AN10" s="38" t="s">
        <v>8</v>
      </c>
      <c r="AO10" s="38" t="s">
        <v>7</v>
      </c>
      <c r="AP10" s="38" t="s">
        <v>9</v>
      </c>
      <c r="AQ10" s="38" t="s">
        <v>9</v>
      </c>
      <c r="AR10" s="38" t="s">
        <v>9</v>
      </c>
      <c r="AS10" s="38" t="s">
        <v>9</v>
      </c>
      <c r="AT10" s="38" t="s">
        <v>8</v>
      </c>
      <c r="AU10" s="38" t="s">
        <v>9</v>
      </c>
      <c r="AV10" s="38" t="s">
        <v>8</v>
      </c>
      <c r="AW10" s="38" t="s">
        <v>9</v>
      </c>
      <c r="AX10" s="38" t="s">
        <v>9</v>
      </c>
      <c r="AY10" s="38" t="s">
        <v>8</v>
      </c>
      <c r="AZ10" s="38" t="s">
        <v>9</v>
      </c>
      <c r="BA10" s="38" t="s">
        <v>8</v>
      </c>
      <c r="BB10" s="38" t="s">
        <v>8</v>
      </c>
      <c r="BC10" s="38" t="s">
        <v>10</v>
      </c>
      <c r="BD10" s="38" t="s">
        <v>9</v>
      </c>
      <c r="BE10" s="38" t="s">
        <v>9</v>
      </c>
      <c r="BF10" s="38" t="s">
        <v>7</v>
      </c>
      <c r="BG10" s="38" t="s">
        <v>9</v>
      </c>
      <c r="BH10" s="38" t="s">
        <v>9</v>
      </c>
      <c r="BI10" s="38" t="s">
        <v>8</v>
      </c>
      <c r="BJ10" s="38" t="s">
        <v>9</v>
      </c>
      <c r="BK10" s="38" t="s">
        <v>8</v>
      </c>
      <c r="BL10" s="38" t="s">
        <v>7</v>
      </c>
      <c r="BM10" s="38" t="s">
        <v>9</v>
      </c>
      <c r="BN10" s="38" t="s">
        <v>8</v>
      </c>
      <c r="BO10" s="38" t="s">
        <v>9</v>
      </c>
      <c r="BP10" s="38" t="s">
        <v>9</v>
      </c>
      <c r="BQ10" s="38" t="s">
        <v>9</v>
      </c>
      <c r="BR10" s="38" t="s">
        <v>9</v>
      </c>
      <c r="BS10" s="38" t="s">
        <v>8</v>
      </c>
      <c r="BT10" s="38" t="s">
        <v>9</v>
      </c>
      <c r="BU10" s="38" t="s">
        <v>9</v>
      </c>
      <c r="BV10" s="38" t="s">
        <v>8</v>
      </c>
      <c r="BW10" s="38" t="s">
        <v>8</v>
      </c>
    </row>
    <row r="11" spans="1:75" ht="15.75" thickBot="1" x14ac:dyDescent="0.3">
      <c r="A11" s="120"/>
      <c r="B11" s="40">
        <f t="shared" ref="B11:AG11" si="3">IF(B10="M",0,IF(B10="I",2,IF(B10="B",4,IF(B10="E",5))))</f>
        <v>4</v>
      </c>
      <c r="C11" s="38">
        <f t="shared" si="3"/>
        <v>4</v>
      </c>
      <c r="D11" s="38">
        <f t="shared" si="3"/>
        <v>4</v>
      </c>
      <c r="E11" s="38">
        <f t="shared" si="3"/>
        <v>4</v>
      </c>
      <c r="F11" s="38">
        <f t="shared" si="3"/>
        <v>4</v>
      </c>
      <c r="G11" s="38">
        <f t="shared" si="3"/>
        <v>4</v>
      </c>
      <c r="H11" s="38">
        <f t="shared" si="3"/>
        <v>4</v>
      </c>
      <c r="I11" s="38">
        <f t="shared" si="3"/>
        <v>2</v>
      </c>
      <c r="J11" s="38">
        <f t="shared" si="3"/>
        <v>4</v>
      </c>
      <c r="K11" s="38">
        <f t="shared" si="3"/>
        <v>2</v>
      </c>
      <c r="L11" s="38">
        <f t="shared" si="3"/>
        <v>2</v>
      </c>
      <c r="M11" s="38">
        <f t="shared" si="3"/>
        <v>4</v>
      </c>
      <c r="N11" s="38">
        <f t="shared" si="3"/>
        <v>2</v>
      </c>
      <c r="O11" s="38">
        <f t="shared" si="3"/>
        <v>4</v>
      </c>
      <c r="P11" s="38">
        <f t="shared" si="3"/>
        <v>4</v>
      </c>
      <c r="Q11" s="38">
        <f t="shared" si="3"/>
        <v>4</v>
      </c>
      <c r="R11" s="38">
        <f t="shared" si="3"/>
        <v>4</v>
      </c>
      <c r="S11" s="38">
        <f t="shared" si="3"/>
        <v>2</v>
      </c>
      <c r="T11" s="38">
        <f t="shared" si="3"/>
        <v>2</v>
      </c>
      <c r="U11" s="38">
        <f t="shared" si="3"/>
        <v>4</v>
      </c>
      <c r="V11" s="38">
        <f t="shared" si="3"/>
        <v>4</v>
      </c>
      <c r="W11" s="38">
        <f t="shared" si="3"/>
        <v>4</v>
      </c>
      <c r="X11" s="38">
        <f t="shared" si="3"/>
        <v>4</v>
      </c>
      <c r="Y11" s="38">
        <f t="shared" si="3"/>
        <v>4</v>
      </c>
      <c r="Z11" s="38">
        <f t="shared" si="3"/>
        <v>4</v>
      </c>
      <c r="AA11" s="38">
        <f t="shared" si="3"/>
        <v>4</v>
      </c>
      <c r="AB11" s="38">
        <f t="shared" si="3"/>
        <v>4</v>
      </c>
      <c r="AC11" s="38">
        <f t="shared" si="3"/>
        <v>4</v>
      </c>
      <c r="AD11" s="38">
        <f t="shared" si="3"/>
        <v>4</v>
      </c>
      <c r="AE11" s="53">
        <f t="shared" si="3"/>
        <v>4</v>
      </c>
      <c r="AF11" s="38">
        <f t="shared" si="3"/>
        <v>4</v>
      </c>
      <c r="AG11" s="38">
        <f t="shared" si="3"/>
        <v>4</v>
      </c>
      <c r="AH11" s="38">
        <f t="shared" ref="AH11:BM11" si="4">IF(AH10="M",0,IF(AH10="I",2,IF(AH10="B",4,IF(AH10="E",5))))</f>
        <v>4</v>
      </c>
      <c r="AI11" s="38">
        <f t="shared" si="4"/>
        <v>2</v>
      </c>
      <c r="AJ11" s="38">
        <f t="shared" si="4"/>
        <v>4</v>
      </c>
      <c r="AK11" s="38">
        <f t="shared" si="4"/>
        <v>4</v>
      </c>
      <c r="AL11" s="38">
        <f t="shared" si="4"/>
        <v>4</v>
      </c>
      <c r="AM11" s="38">
        <f t="shared" si="4"/>
        <v>4</v>
      </c>
      <c r="AN11" s="38">
        <f t="shared" si="4"/>
        <v>2</v>
      </c>
      <c r="AO11" s="38">
        <f t="shared" si="4"/>
        <v>0</v>
      </c>
      <c r="AP11" s="38">
        <f t="shared" si="4"/>
        <v>4</v>
      </c>
      <c r="AQ11" s="38">
        <f t="shared" si="4"/>
        <v>4</v>
      </c>
      <c r="AR11" s="38">
        <f t="shared" si="4"/>
        <v>4</v>
      </c>
      <c r="AS11" s="38">
        <f t="shared" si="4"/>
        <v>4</v>
      </c>
      <c r="AT11" s="38">
        <f t="shared" si="4"/>
        <v>2</v>
      </c>
      <c r="AU11" s="38">
        <f t="shared" si="4"/>
        <v>4</v>
      </c>
      <c r="AV11" s="38">
        <f t="shared" si="4"/>
        <v>2</v>
      </c>
      <c r="AW11" s="38">
        <f t="shared" si="4"/>
        <v>4</v>
      </c>
      <c r="AX11" s="38">
        <f t="shared" si="4"/>
        <v>4</v>
      </c>
      <c r="AY11" s="38">
        <f t="shared" si="4"/>
        <v>2</v>
      </c>
      <c r="AZ11" s="38">
        <f t="shared" si="4"/>
        <v>4</v>
      </c>
      <c r="BA11" s="38">
        <f t="shared" si="4"/>
        <v>2</v>
      </c>
      <c r="BB11" s="38">
        <f t="shared" si="4"/>
        <v>2</v>
      </c>
      <c r="BC11" s="38">
        <f t="shared" si="4"/>
        <v>5</v>
      </c>
      <c r="BD11" s="38">
        <f t="shared" si="4"/>
        <v>4</v>
      </c>
      <c r="BE11" s="38">
        <f t="shared" si="4"/>
        <v>4</v>
      </c>
      <c r="BF11" s="38">
        <f t="shared" si="4"/>
        <v>0</v>
      </c>
      <c r="BG11" s="38">
        <f t="shared" si="4"/>
        <v>4</v>
      </c>
      <c r="BH11" s="38">
        <f t="shared" si="4"/>
        <v>4</v>
      </c>
      <c r="BI11" s="38">
        <f t="shared" si="4"/>
        <v>2</v>
      </c>
      <c r="BJ11" s="38">
        <f t="shared" si="4"/>
        <v>4</v>
      </c>
      <c r="BK11" s="38">
        <f t="shared" si="4"/>
        <v>2</v>
      </c>
      <c r="BL11" s="38">
        <f t="shared" si="4"/>
        <v>0</v>
      </c>
      <c r="BM11" s="38">
        <f t="shared" si="4"/>
        <v>4</v>
      </c>
      <c r="BN11" s="38">
        <f t="shared" ref="BN11:BW11" si="5">IF(BN10="M",0,IF(BN10="I",2,IF(BN10="B",4,IF(BN10="E",5))))</f>
        <v>2</v>
      </c>
      <c r="BO11" s="38">
        <f t="shared" si="5"/>
        <v>4</v>
      </c>
      <c r="BP11" s="38">
        <f t="shared" si="5"/>
        <v>4</v>
      </c>
      <c r="BQ11" s="38">
        <f t="shared" si="5"/>
        <v>4</v>
      </c>
      <c r="BR11" s="38">
        <f t="shared" si="5"/>
        <v>4</v>
      </c>
      <c r="BS11" s="38">
        <f t="shared" si="5"/>
        <v>2</v>
      </c>
      <c r="BT11" s="38">
        <f t="shared" si="5"/>
        <v>4</v>
      </c>
      <c r="BU11" s="38">
        <f t="shared" si="5"/>
        <v>4</v>
      </c>
      <c r="BV11" s="38">
        <f t="shared" si="5"/>
        <v>2</v>
      </c>
      <c r="BW11" s="38">
        <f t="shared" si="5"/>
        <v>2</v>
      </c>
    </row>
    <row r="12" spans="1:75" ht="15.75" thickBot="1" x14ac:dyDescent="0.3">
      <c r="A12" s="120"/>
      <c r="B12" s="40" t="s">
        <v>9</v>
      </c>
      <c r="C12" s="38" t="s">
        <v>9</v>
      </c>
      <c r="D12" s="38" t="s">
        <v>9</v>
      </c>
      <c r="E12" s="38" t="s">
        <v>8</v>
      </c>
      <c r="F12" s="38" t="s">
        <v>9</v>
      </c>
      <c r="G12" s="38" t="s">
        <v>9</v>
      </c>
      <c r="H12" s="38" t="s">
        <v>9</v>
      </c>
      <c r="I12" s="38" t="s">
        <v>8</v>
      </c>
      <c r="J12" s="38" t="s">
        <v>9</v>
      </c>
      <c r="K12" s="38" t="s">
        <v>9</v>
      </c>
      <c r="L12" s="38" t="s">
        <v>9</v>
      </c>
      <c r="M12" s="38" t="s">
        <v>9</v>
      </c>
      <c r="N12" s="38" t="s">
        <v>9</v>
      </c>
      <c r="O12" s="38" t="s">
        <v>8</v>
      </c>
      <c r="P12" s="38" t="s">
        <v>9</v>
      </c>
      <c r="Q12" s="38" t="s">
        <v>8</v>
      </c>
      <c r="R12" s="38" t="s">
        <v>9</v>
      </c>
      <c r="S12" s="38" t="s">
        <v>8</v>
      </c>
      <c r="T12" s="38" t="s">
        <v>9</v>
      </c>
      <c r="U12" s="38" t="s">
        <v>9</v>
      </c>
      <c r="V12" s="38" t="s">
        <v>9</v>
      </c>
      <c r="W12" s="38" t="s">
        <v>9</v>
      </c>
      <c r="X12" s="38" t="s">
        <v>8</v>
      </c>
      <c r="Y12" s="38" t="s">
        <v>9</v>
      </c>
      <c r="Z12" s="38" t="s">
        <v>9</v>
      </c>
      <c r="AA12" s="38" t="s">
        <v>9</v>
      </c>
      <c r="AB12" s="38" t="s">
        <v>9</v>
      </c>
      <c r="AC12" s="38" t="s">
        <v>8</v>
      </c>
      <c r="AD12" s="38" t="s">
        <v>9</v>
      </c>
      <c r="AE12" s="53" t="s">
        <v>9</v>
      </c>
      <c r="AF12" s="38" t="s">
        <v>9</v>
      </c>
      <c r="AG12" s="38" t="s">
        <v>9</v>
      </c>
      <c r="AH12" s="38" t="s">
        <v>9</v>
      </c>
      <c r="AI12" s="38" t="s">
        <v>8</v>
      </c>
      <c r="AJ12" s="38" t="s">
        <v>9</v>
      </c>
      <c r="AK12" s="38" t="s">
        <v>9</v>
      </c>
      <c r="AL12" s="38" t="s">
        <v>9</v>
      </c>
      <c r="AM12" s="38" t="s">
        <v>8</v>
      </c>
      <c r="AN12" s="38" t="s">
        <v>8</v>
      </c>
      <c r="AO12" s="38" t="s">
        <v>8</v>
      </c>
      <c r="AP12" s="38" t="s">
        <v>9</v>
      </c>
      <c r="AQ12" s="38" t="s">
        <v>8</v>
      </c>
      <c r="AR12" s="38" t="s">
        <v>8</v>
      </c>
      <c r="AS12" s="38" t="s">
        <v>9</v>
      </c>
      <c r="AT12" s="38" t="s">
        <v>8</v>
      </c>
      <c r="AU12" s="38" t="s">
        <v>8</v>
      </c>
      <c r="AV12" s="38" t="s">
        <v>8</v>
      </c>
      <c r="AW12" s="38" t="s">
        <v>8</v>
      </c>
      <c r="AX12" s="38" t="s">
        <v>9</v>
      </c>
      <c r="AY12" s="38" t="s">
        <v>8</v>
      </c>
      <c r="AZ12" s="38" t="s">
        <v>9</v>
      </c>
      <c r="BA12" s="38" t="s">
        <v>8</v>
      </c>
      <c r="BB12" s="38" t="s">
        <v>8</v>
      </c>
      <c r="BC12" s="38" t="s">
        <v>10</v>
      </c>
      <c r="BD12" s="38" t="s">
        <v>9</v>
      </c>
      <c r="BE12" s="38" t="s">
        <v>8</v>
      </c>
      <c r="BF12" s="38" t="s">
        <v>8</v>
      </c>
      <c r="BG12" s="38" t="s">
        <v>9</v>
      </c>
      <c r="BH12" s="38" t="s">
        <v>9</v>
      </c>
      <c r="BI12" s="38" t="s">
        <v>8</v>
      </c>
      <c r="BJ12" s="38" t="s">
        <v>9</v>
      </c>
      <c r="BK12" s="38" t="s">
        <v>8</v>
      </c>
      <c r="BL12" s="38" t="s">
        <v>7</v>
      </c>
      <c r="BM12" s="38" t="s">
        <v>8</v>
      </c>
      <c r="BN12" s="38" t="s">
        <v>8</v>
      </c>
      <c r="BO12" s="38" t="s">
        <v>9</v>
      </c>
      <c r="BP12" s="38" t="s">
        <v>8</v>
      </c>
      <c r="BQ12" s="38" t="s">
        <v>8</v>
      </c>
      <c r="BR12" s="38" t="s">
        <v>8</v>
      </c>
      <c r="BS12" s="38" t="s">
        <v>8</v>
      </c>
      <c r="BT12" s="38" t="s">
        <v>9</v>
      </c>
      <c r="BU12" s="38" t="s">
        <v>9</v>
      </c>
      <c r="BV12" s="38" t="s">
        <v>8</v>
      </c>
      <c r="BW12" s="38" t="s">
        <v>9</v>
      </c>
    </row>
    <row r="13" spans="1:75" ht="15.75" thickBot="1" x14ac:dyDescent="0.3">
      <c r="A13" s="120"/>
      <c r="B13" s="40">
        <f t="shared" ref="B13:AG13" si="6">IF(B12="M",0,IF(B12="I",2,IF(B12="B",4,IF(B12="E",5))))</f>
        <v>4</v>
      </c>
      <c r="C13" s="38">
        <f t="shared" si="6"/>
        <v>4</v>
      </c>
      <c r="D13" s="38">
        <f t="shared" si="6"/>
        <v>4</v>
      </c>
      <c r="E13" s="38">
        <f t="shared" si="6"/>
        <v>2</v>
      </c>
      <c r="F13" s="38">
        <f t="shared" si="6"/>
        <v>4</v>
      </c>
      <c r="G13" s="38">
        <f t="shared" si="6"/>
        <v>4</v>
      </c>
      <c r="H13" s="38">
        <f t="shared" si="6"/>
        <v>4</v>
      </c>
      <c r="I13" s="38">
        <f t="shared" si="6"/>
        <v>2</v>
      </c>
      <c r="J13" s="38">
        <f t="shared" si="6"/>
        <v>4</v>
      </c>
      <c r="K13" s="38">
        <f t="shared" si="6"/>
        <v>4</v>
      </c>
      <c r="L13" s="38">
        <f t="shared" si="6"/>
        <v>4</v>
      </c>
      <c r="M13" s="38">
        <f t="shared" si="6"/>
        <v>4</v>
      </c>
      <c r="N13" s="38">
        <f t="shared" si="6"/>
        <v>4</v>
      </c>
      <c r="O13" s="38">
        <f t="shared" si="6"/>
        <v>2</v>
      </c>
      <c r="P13" s="38">
        <f t="shared" si="6"/>
        <v>4</v>
      </c>
      <c r="Q13" s="38">
        <f t="shared" si="6"/>
        <v>2</v>
      </c>
      <c r="R13" s="38">
        <f t="shared" si="6"/>
        <v>4</v>
      </c>
      <c r="S13" s="38">
        <f t="shared" si="6"/>
        <v>2</v>
      </c>
      <c r="T13" s="38">
        <f t="shared" si="6"/>
        <v>4</v>
      </c>
      <c r="U13" s="38">
        <f t="shared" si="6"/>
        <v>4</v>
      </c>
      <c r="V13" s="38">
        <f t="shared" si="6"/>
        <v>4</v>
      </c>
      <c r="W13" s="38">
        <f t="shared" si="6"/>
        <v>4</v>
      </c>
      <c r="X13" s="38">
        <f t="shared" si="6"/>
        <v>2</v>
      </c>
      <c r="Y13" s="38">
        <f t="shared" si="6"/>
        <v>4</v>
      </c>
      <c r="Z13" s="38">
        <f t="shared" si="6"/>
        <v>4</v>
      </c>
      <c r="AA13" s="38">
        <f t="shared" si="6"/>
        <v>4</v>
      </c>
      <c r="AB13" s="38">
        <f t="shared" si="6"/>
        <v>4</v>
      </c>
      <c r="AC13" s="38">
        <f t="shared" si="6"/>
        <v>2</v>
      </c>
      <c r="AD13" s="38">
        <f t="shared" si="6"/>
        <v>4</v>
      </c>
      <c r="AE13" s="53">
        <f t="shared" si="6"/>
        <v>4</v>
      </c>
      <c r="AF13" s="38">
        <f t="shared" si="6"/>
        <v>4</v>
      </c>
      <c r="AG13" s="38">
        <f t="shared" si="6"/>
        <v>4</v>
      </c>
      <c r="AH13" s="38">
        <f t="shared" ref="AH13:BM13" si="7">IF(AH12="M",0,IF(AH12="I",2,IF(AH12="B",4,IF(AH12="E",5))))</f>
        <v>4</v>
      </c>
      <c r="AI13" s="38">
        <f t="shared" si="7"/>
        <v>2</v>
      </c>
      <c r="AJ13" s="38">
        <f t="shared" si="7"/>
        <v>4</v>
      </c>
      <c r="AK13" s="38">
        <f t="shared" si="7"/>
        <v>4</v>
      </c>
      <c r="AL13" s="38">
        <f t="shared" si="7"/>
        <v>4</v>
      </c>
      <c r="AM13" s="38">
        <f t="shared" si="7"/>
        <v>2</v>
      </c>
      <c r="AN13" s="38">
        <f t="shared" si="7"/>
        <v>2</v>
      </c>
      <c r="AO13" s="38">
        <f t="shared" si="7"/>
        <v>2</v>
      </c>
      <c r="AP13" s="38">
        <f t="shared" si="7"/>
        <v>4</v>
      </c>
      <c r="AQ13" s="38">
        <f t="shared" si="7"/>
        <v>2</v>
      </c>
      <c r="AR13" s="38">
        <f t="shared" si="7"/>
        <v>2</v>
      </c>
      <c r="AS13" s="38">
        <f t="shared" si="7"/>
        <v>4</v>
      </c>
      <c r="AT13" s="38">
        <f t="shared" si="7"/>
        <v>2</v>
      </c>
      <c r="AU13" s="38">
        <f t="shared" si="7"/>
        <v>2</v>
      </c>
      <c r="AV13" s="38">
        <f t="shared" si="7"/>
        <v>2</v>
      </c>
      <c r="AW13" s="38">
        <f t="shared" si="7"/>
        <v>2</v>
      </c>
      <c r="AX13" s="38">
        <f t="shared" si="7"/>
        <v>4</v>
      </c>
      <c r="AY13" s="38">
        <f t="shared" si="7"/>
        <v>2</v>
      </c>
      <c r="AZ13" s="38">
        <f t="shared" si="7"/>
        <v>4</v>
      </c>
      <c r="BA13" s="38">
        <f t="shared" si="7"/>
        <v>2</v>
      </c>
      <c r="BB13" s="38">
        <f t="shared" si="7"/>
        <v>2</v>
      </c>
      <c r="BC13" s="38">
        <f t="shared" si="7"/>
        <v>5</v>
      </c>
      <c r="BD13" s="38">
        <f t="shared" si="7"/>
        <v>4</v>
      </c>
      <c r="BE13" s="38">
        <f t="shared" si="7"/>
        <v>2</v>
      </c>
      <c r="BF13" s="38">
        <f t="shared" si="7"/>
        <v>2</v>
      </c>
      <c r="BG13" s="38">
        <f t="shared" si="7"/>
        <v>4</v>
      </c>
      <c r="BH13" s="38">
        <f t="shared" si="7"/>
        <v>4</v>
      </c>
      <c r="BI13" s="38">
        <f t="shared" si="7"/>
        <v>2</v>
      </c>
      <c r="BJ13" s="38">
        <f t="shared" si="7"/>
        <v>4</v>
      </c>
      <c r="BK13" s="38">
        <f t="shared" si="7"/>
        <v>2</v>
      </c>
      <c r="BL13" s="38">
        <f t="shared" si="7"/>
        <v>0</v>
      </c>
      <c r="BM13" s="38">
        <f t="shared" si="7"/>
        <v>2</v>
      </c>
      <c r="BN13" s="38">
        <f t="shared" ref="BN13:BW13" si="8">IF(BN12="M",0,IF(BN12="I",2,IF(BN12="B",4,IF(BN12="E",5))))</f>
        <v>2</v>
      </c>
      <c r="BO13" s="38">
        <f t="shared" si="8"/>
        <v>4</v>
      </c>
      <c r="BP13" s="38">
        <f t="shared" si="8"/>
        <v>2</v>
      </c>
      <c r="BQ13" s="38">
        <f t="shared" si="8"/>
        <v>2</v>
      </c>
      <c r="BR13" s="38">
        <f t="shared" si="8"/>
        <v>2</v>
      </c>
      <c r="BS13" s="38">
        <f t="shared" si="8"/>
        <v>2</v>
      </c>
      <c r="BT13" s="38">
        <f t="shared" si="8"/>
        <v>4</v>
      </c>
      <c r="BU13" s="38">
        <f t="shared" si="8"/>
        <v>4</v>
      </c>
      <c r="BV13" s="38">
        <f t="shared" si="8"/>
        <v>2</v>
      </c>
      <c r="BW13" s="38">
        <f t="shared" si="8"/>
        <v>4</v>
      </c>
    </row>
    <row r="14" spans="1:75" ht="15.75" thickBot="1" x14ac:dyDescent="0.3">
      <c r="A14" s="120"/>
      <c r="B14" s="40" t="s">
        <v>9</v>
      </c>
      <c r="C14" s="38" t="s">
        <v>9</v>
      </c>
      <c r="D14" s="38" t="s">
        <v>9</v>
      </c>
      <c r="E14" s="38" t="s">
        <v>9</v>
      </c>
      <c r="F14" s="38" t="s">
        <v>9</v>
      </c>
      <c r="G14" s="38" t="s">
        <v>9</v>
      </c>
      <c r="H14" s="38" t="s">
        <v>9</v>
      </c>
      <c r="I14" s="38" t="s">
        <v>9</v>
      </c>
      <c r="J14" s="38" t="s">
        <v>8</v>
      </c>
      <c r="K14" s="38" t="s">
        <v>9</v>
      </c>
      <c r="L14" s="38" t="s">
        <v>9</v>
      </c>
      <c r="M14" s="38" t="s">
        <v>9</v>
      </c>
      <c r="N14" s="38" t="s">
        <v>9</v>
      </c>
      <c r="O14" s="38" t="s">
        <v>9</v>
      </c>
      <c r="P14" s="38" t="s">
        <v>9</v>
      </c>
      <c r="Q14" s="38" t="s">
        <v>9</v>
      </c>
      <c r="R14" s="38" t="s">
        <v>9</v>
      </c>
      <c r="S14" s="38" t="s">
        <v>9</v>
      </c>
      <c r="T14" s="38" t="s">
        <v>7</v>
      </c>
      <c r="U14" s="38" t="s">
        <v>9</v>
      </c>
      <c r="V14" s="38" t="s">
        <v>9</v>
      </c>
      <c r="W14" s="38" t="s">
        <v>8</v>
      </c>
      <c r="X14" s="38" t="s">
        <v>8</v>
      </c>
      <c r="Y14" s="38" t="s">
        <v>9</v>
      </c>
      <c r="Z14" s="38" t="s">
        <v>9</v>
      </c>
      <c r="AA14" s="38" t="s">
        <v>9</v>
      </c>
      <c r="AB14" s="38" t="s">
        <v>9</v>
      </c>
      <c r="AC14" s="38" t="s">
        <v>8</v>
      </c>
      <c r="AD14" s="38" t="s">
        <v>9</v>
      </c>
      <c r="AE14" s="53" t="s">
        <v>9</v>
      </c>
      <c r="AF14" s="38" t="s">
        <v>9</v>
      </c>
      <c r="AG14" s="38" t="s">
        <v>9</v>
      </c>
      <c r="AH14" s="38" t="s">
        <v>9</v>
      </c>
      <c r="AI14" s="38" t="s">
        <v>9</v>
      </c>
      <c r="AJ14" s="38" t="s">
        <v>9</v>
      </c>
      <c r="AK14" s="38" t="s">
        <v>9</v>
      </c>
      <c r="AL14" s="38" t="s">
        <v>9</v>
      </c>
      <c r="AM14" s="38" t="s">
        <v>9</v>
      </c>
      <c r="AN14" s="38" t="s">
        <v>9</v>
      </c>
      <c r="AO14" s="38" t="s">
        <v>9</v>
      </c>
      <c r="AP14" s="38" t="s">
        <v>9</v>
      </c>
      <c r="AQ14" s="38" t="s">
        <v>9</v>
      </c>
      <c r="AR14" s="38" t="s">
        <v>7</v>
      </c>
      <c r="AS14" s="38" t="s">
        <v>10</v>
      </c>
      <c r="AT14" s="38" t="s">
        <v>7</v>
      </c>
      <c r="AU14" s="38" t="s">
        <v>9</v>
      </c>
      <c r="AV14" s="38" t="s">
        <v>7</v>
      </c>
      <c r="AW14" s="38" t="s">
        <v>9</v>
      </c>
      <c r="AX14" s="38" t="s">
        <v>9</v>
      </c>
      <c r="AY14" s="38" t="s">
        <v>7</v>
      </c>
      <c r="AZ14" s="38" t="s">
        <v>9</v>
      </c>
      <c r="BA14" s="38" t="s">
        <v>9</v>
      </c>
      <c r="BB14" s="38" t="s">
        <v>8</v>
      </c>
      <c r="BC14" s="38" t="s">
        <v>10</v>
      </c>
      <c r="BD14" s="38" t="s">
        <v>9</v>
      </c>
      <c r="BE14" s="38" t="s">
        <v>8</v>
      </c>
      <c r="BF14" s="38" t="s">
        <v>7</v>
      </c>
      <c r="BG14" s="38" t="s">
        <v>7</v>
      </c>
      <c r="BH14" s="38" t="s">
        <v>9</v>
      </c>
      <c r="BI14" s="38" t="s">
        <v>9</v>
      </c>
      <c r="BJ14" s="38" t="s">
        <v>9</v>
      </c>
      <c r="BK14" s="38" t="s">
        <v>8</v>
      </c>
      <c r="BL14" s="38" t="s">
        <v>7</v>
      </c>
      <c r="BM14" s="38" t="s">
        <v>9</v>
      </c>
      <c r="BN14" s="38" t="s">
        <v>8</v>
      </c>
      <c r="BO14" s="38" t="s">
        <v>9</v>
      </c>
      <c r="BP14" s="38" t="s">
        <v>9</v>
      </c>
      <c r="BQ14" s="38" t="s">
        <v>9</v>
      </c>
      <c r="BR14" s="38" t="s">
        <v>7</v>
      </c>
      <c r="BS14" s="38" t="s">
        <v>9</v>
      </c>
      <c r="BT14" s="38" t="s">
        <v>9</v>
      </c>
      <c r="BU14" s="38" t="s">
        <v>9</v>
      </c>
      <c r="BV14" s="38" t="s">
        <v>8</v>
      </c>
      <c r="BW14" s="38" t="s">
        <v>9</v>
      </c>
    </row>
    <row r="15" spans="1:75" ht="15.75" thickBot="1" x14ac:dyDescent="0.3">
      <c r="A15" s="120"/>
      <c r="B15" s="40">
        <f t="shared" ref="B15:AG15" si="9">IF(B14="M",0,IF(B14="I",2,IF(B14="B",4,IF(B14="E",5))))</f>
        <v>4</v>
      </c>
      <c r="C15" s="38">
        <f t="shared" si="9"/>
        <v>4</v>
      </c>
      <c r="D15" s="38">
        <f t="shared" si="9"/>
        <v>4</v>
      </c>
      <c r="E15" s="38">
        <f t="shared" si="9"/>
        <v>4</v>
      </c>
      <c r="F15" s="38">
        <f t="shared" si="9"/>
        <v>4</v>
      </c>
      <c r="G15" s="38">
        <f t="shared" si="9"/>
        <v>4</v>
      </c>
      <c r="H15" s="38">
        <f t="shared" si="9"/>
        <v>4</v>
      </c>
      <c r="I15" s="38">
        <f t="shared" si="9"/>
        <v>4</v>
      </c>
      <c r="J15" s="38">
        <f t="shared" si="9"/>
        <v>2</v>
      </c>
      <c r="K15" s="38">
        <f t="shared" si="9"/>
        <v>4</v>
      </c>
      <c r="L15" s="38">
        <f t="shared" si="9"/>
        <v>4</v>
      </c>
      <c r="M15" s="38">
        <f t="shared" si="9"/>
        <v>4</v>
      </c>
      <c r="N15" s="38">
        <f t="shared" si="9"/>
        <v>4</v>
      </c>
      <c r="O15" s="38">
        <f t="shared" si="9"/>
        <v>4</v>
      </c>
      <c r="P15" s="38">
        <f t="shared" si="9"/>
        <v>4</v>
      </c>
      <c r="Q15" s="38">
        <f t="shared" si="9"/>
        <v>4</v>
      </c>
      <c r="R15" s="38">
        <f t="shared" si="9"/>
        <v>4</v>
      </c>
      <c r="S15" s="38">
        <f t="shared" si="9"/>
        <v>4</v>
      </c>
      <c r="T15" s="38">
        <f t="shared" si="9"/>
        <v>0</v>
      </c>
      <c r="U15" s="38">
        <f t="shared" si="9"/>
        <v>4</v>
      </c>
      <c r="V15" s="38">
        <f t="shared" si="9"/>
        <v>4</v>
      </c>
      <c r="W15" s="38">
        <f t="shared" si="9"/>
        <v>2</v>
      </c>
      <c r="X15" s="38">
        <f t="shared" si="9"/>
        <v>2</v>
      </c>
      <c r="Y15" s="38">
        <f t="shared" si="9"/>
        <v>4</v>
      </c>
      <c r="Z15" s="38">
        <f t="shared" si="9"/>
        <v>4</v>
      </c>
      <c r="AA15" s="38">
        <f t="shared" si="9"/>
        <v>4</v>
      </c>
      <c r="AB15" s="38">
        <f t="shared" si="9"/>
        <v>4</v>
      </c>
      <c r="AC15" s="38">
        <f t="shared" si="9"/>
        <v>2</v>
      </c>
      <c r="AD15" s="38">
        <f t="shared" si="9"/>
        <v>4</v>
      </c>
      <c r="AE15" s="53">
        <f t="shared" si="9"/>
        <v>4</v>
      </c>
      <c r="AF15" s="38">
        <f t="shared" si="9"/>
        <v>4</v>
      </c>
      <c r="AG15" s="38">
        <f t="shared" si="9"/>
        <v>4</v>
      </c>
      <c r="AH15" s="38">
        <f t="shared" ref="AH15:BM15" si="10">IF(AH14="M",0,IF(AH14="I",2,IF(AH14="B",4,IF(AH14="E",5))))</f>
        <v>4</v>
      </c>
      <c r="AI15" s="38">
        <f t="shared" si="10"/>
        <v>4</v>
      </c>
      <c r="AJ15" s="38">
        <f t="shared" si="10"/>
        <v>4</v>
      </c>
      <c r="AK15" s="38">
        <f t="shared" si="10"/>
        <v>4</v>
      </c>
      <c r="AL15" s="38">
        <f t="shared" si="10"/>
        <v>4</v>
      </c>
      <c r="AM15" s="38">
        <f t="shared" si="10"/>
        <v>4</v>
      </c>
      <c r="AN15" s="38">
        <f t="shared" si="10"/>
        <v>4</v>
      </c>
      <c r="AO15" s="38">
        <f t="shared" si="10"/>
        <v>4</v>
      </c>
      <c r="AP15" s="38">
        <f t="shared" si="10"/>
        <v>4</v>
      </c>
      <c r="AQ15" s="38">
        <f t="shared" si="10"/>
        <v>4</v>
      </c>
      <c r="AR15" s="38">
        <f t="shared" si="10"/>
        <v>0</v>
      </c>
      <c r="AS15" s="38">
        <f t="shared" si="10"/>
        <v>5</v>
      </c>
      <c r="AT15" s="38">
        <f t="shared" si="10"/>
        <v>0</v>
      </c>
      <c r="AU15" s="38">
        <f t="shared" si="10"/>
        <v>4</v>
      </c>
      <c r="AV15" s="38">
        <f t="shared" si="10"/>
        <v>0</v>
      </c>
      <c r="AW15" s="38">
        <f t="shared" si="10"/>
        <v>4</v>
      </c>
      <c r="AX15" s="38">
        <f t="shared" si="10"/>
        <v>4</v>
      </c>
      <c r="AY15" s="38">
        <f t="shared" si="10"/>
        <v>0</v>
      </c>
      <c r="AZ15" s="38">
        <f t="shared" si="10"/>
        <v>4</v>
      </c>
      <c r="BA15" s="38">
        <f t="shared" si="10"/>
        <v>4</v>
      </c>
      <c r="BB15" s="38">
        <f t="shared" si="10"/>
        <v>2</v>
      </c>
      <c r="BC15" s="38">
        <f t="shared" si="10"/>
        <v>5</v>
      </c>
      <c r="BD15" s="38">
        <f t="shared" si="10"/>
        <v>4</v>
      </c>
      <c r="BE15" s="38">
        <f t="shared" si="10"/>
        <v>2</v>
      </c>
      <c r="BF15" s="38">
        <f t="shared" si="10"/>
        <v>0</v>
      </c>
      <c r="BG15" s="38">
        <f t="shared" si="10"/>
        <v>0</v>
      </c>
      <c r="BH15" s="38">
        <f t="shared" si="10"/>
        <v>4</v>
      </c>
      <c r="BI15" s="38">
        <f t="shared" si="10"/>
        <v>4</v>
      </c>
      <c r="BJ15" s="38">
        <f t="shared" si="10"/>
        <v>4</v>
      </c>
      <c r="BK15" s="38">
        <f t="shared" si="10"/>
        <v>2</v>
      </c>
      <c r="BL15" s="38">
        <f t="shared" si="10"/>
        <v>0</v>
      </c>
      <c r="BM15" s="38">
        <f t="shared" si="10"/>
        <v>4</v>
      </c>
      <c r="BN15" s="38">
        <f t="shared" ref="BN15:BW15" si="11">IF(BN14="M",0,IF(BN14="I",2,IF(BN14="B",4,IF(BN14="E",5))))</f>
        <v>2</v>
      </c>
      <c r="BO15" s="38">
        <f t="shared" si="11"/>
        <v>4</v>
      </c>
      <c r="BP15" s="38">
        <f t="shared" si="11"/>
        <v>4</v>
      </c>
      <c r="BQ15" s="38">
        <f t="shared" si="11"/>
        <v>4</v>
      </c>
      <c r="BR15" s="38">
        <f t="shared" si="11"/>
        <v>0</v>
      </c>
      <c r="BS15" s="38">
        <f t="shared" si="11"/>
        <v>4</v>
      </c>
      <c r="BT15" s="38">
        <f t="shared" si="11"/>
        <v>4</v>
      </c>
      <c r="BU15" s="38">
        <f t="shared" si="11"/>
        <v>4</v>
      </c>
      <c r="BV15" s="38">
        <f t="shared" si="11"/>
        <v>2</v>
      </c>
      <c r="BW15" s="38">
        <f t="shared" si="11"/>
        <v>4</v>
      </c>
    </row>
    <row r="16" spans="1:75" ht="15.75" thickBot="1" x14ac:dyDescent="0.3">
      <c r="A16" s="120"/>
      <c r="B16" s="40" t="s">
        <v>9</v>
      </c>
      <c r="C16" s="38" t="s">
        <v>9</v>
      </c>
      <c r="D16" s="38" t="s">
        <v>9</v>
      </c>
      <c r="E16" s="38" t="s">
        <v>9</v>
      </c>
      <c r="F16" s="38" t="s">
        <v>8</v>
      </c>
      <c r="G16" s="38" t="s">
        <v>9</v>
      </c>
      <c r="H16" s="38" t="s">
        <v>9</v>
      </c>
      <c r="I16" s="38" t="s">
        <v>9</v>
      </c>
      <c r="J16" s="38" t="s">
        <v>9</v>
      </c>
      <c r="K16" s="38" t="s">
        <v>9</v>
      </c>
      <c r="L16" s="38" t="s">
        <v>9</v>
      </c>
      <c r="M16" s="38" t="s">
        <v>9</v>
      </c>
      <c r="N16" s="38" t="s">
        <v>9</v>
      </c>
      <c r="O16" s="38" t="s">
        <v>9</v>
      </c>
      <c r="P16" s="38" t="s">
        <v>9</v>
      </c>
      <c r="Q16" s="38" t="s">
        <v>9</v>
      </c>
      <c r="R16" s="38" t="s">
        <v>9</v>
      </c>
      <c r="S16" s="38" t="s">
        <v>9</v>
      </c>
      <c r="T16" s="38" t="s">
        <v>9</v>
      </c>
      <c r="U16" s="38" t="s">
        <v>9</v>
      </c>
      <c r="V16" s="38" t="s">
        <v>9</v>
      </c>
      <c r="W16" s="38" t="s">
        <v>9</v>
      </c>
      <c r="X16" s="38" t="s">
        <v>9</v>
      </c>
      <c r="Y16" s="38" t="s">
        <v>9</v>
      </c>
      <c r="Z16" s="38" t="s">
        <v>9</v>
      </c>
      <c r="AA16" s="38" t="s">
        <v>8</v>
      </c>
      <c r="AB16" s="38" t="s">
        <v>9</v>
      </c>
      <c r="AC16" s="38" t="s">
        <v>7</v>
      </c>
      <c r="AD16" s="38" t="s">
        <v>9</v>
      </c>
      <c r="AE16" s="53" t="s">
        <v>9</v>
      </c>
      <c r="AF16" s="38" t="s">
        <v>9</v>
      </c>
      <c r="AG16" s="38" t="s">
        <v>9</v>
      </c>
      <c r="AH16" s="38" t="s">
        <v>9</v>
      </c>
      <c r="AI16" s="38" t="s">
        <v>9</v>
      </c>
      <c r="AJ16" s="38" t="s">
        <v>9</v>
      </c>
      <c r="AK16" s="38" t="s">
        <v>9</v>
      </c>
      <c r="AL16" s="38" t="s">
        <v>9</v>
      </c>
      <c r="AM16" s="38" t="s">
        <v>9</v>
      </c>
      <c r="AN16" s="38" t="s">
        <v>8</v>
      </c>
      <c r="AO16" s="38" t="s">
        <v>9</v>
      </c>
      <c r="AP16" s="38" t="s">
        <v>9</v>
      </c>
      <c r="AQ16" s="38" t="s">
        <v>10</v>
      </c>
      <c r="AR16" s="38" t="s">
        <v>8</v>
      </c>
      <c r="AS16" s="38" t="s">
        <v>10</v>
      </c>
      <c r="AT16" s="38" t="s">
        <v>8</v>
      </c>
      <c r="AU16" s="38" t="s">
        <v>9</v>
      </c>
      <c r="AV16" s="38" t="s">
        <v>9</v>
      </c>
      <c r="AW16" s="38" t="s">
        <v>9</v>
      </c>
      <c r="AX16" s="38" t="s">
        <v>9</v>
      </c>
      <c r="AY16" s="38" t="s">
        <v>9</v>
      </c>
      <c r="AZ16" s="38" t="s">
        <v>9</v>
      </c>
      <c r="BA16" s="38" t="s">
        <v>9</v>
      </c>
      <c r="BB16" s="38" t="s">
        <v>9</v>
      </c>
      <c r="BC16" s="38" t="s">
        <v>10</v>
      </c>
      <c r="BD16" s="38" t="s">
        <v>9</v>
      </c>
      <c r="BE16" s="38" t="s">
        <v>9</v>
      </c>
      <c r="BF16" s="38" t="s">
        <v>8</v>
      </c>
      <c r="BG16" s="38" t="s">
        <v>8</v>
      </c>
      <c r="BH16" s="38" t="s">
        <v>9</v>
      </c>
      <c r="BI16" s="38" t="s">
        <v>9</v>
      </c>
      <c r="BJ16" s="38" t="s">
        <v>9</v>
      </c>
      <c r="BK16" s="38" t="s">
        <v>9</v>
      </c>
      <c r="BL16" s="38" t="s">
        <v>7</v>
      </c>
      <c r="BM16" s="38" t="s">
        <v>8</v>
      </c>
      <c r="BN16" s="38" t="s">
        <v>9</v>
      </c>
      <c r="BO16" s="38" t="s">
        <v>9</v>
      </c>
      <c r="BP16" s="38" t="s">
        <v>9</v>
      </c>
      <c r="BQ16" s="38" t="s">
        <v>7</v>
      </c>
      <c r="BR16" s="38" t="s">
        <v>9</v>
      </c>
      <c r="BS16" s="38" t="s">
        <v>9</v>
      </c>
      <c r="BT16" s="38" t="s">
        <v>9</v>
      </c>
      <c r="BU16" s="38" t="s">
        <v>9</v>
      </c>
      <c r="BV16" s="38" t="s">
        <v>9</v>
      </c>
      <c r="BW16" s="38" t="s">
        <v>9</v>
      </c>
    </row>
    <row r="17" spans="1:75" ht="15.75" thickBot="1" x14ac:dyDescent="0.3">
      <c r="A17" s="120"/>
      <c r="B17" s="40">
        <f t="shared" ref="B17:AG17" si="12">IF(B16="M",0,IF(B16="I",2,IF(B16="B",4,IF(B16="E",5))))</f>
        <v>4</v>
      </c>
      <c r="C17" s="38">
        <f t="shared" si="12"/>
        <v>4</v>
      </c>
      <c r="D17" s="38">
        <f t="shared" si="12"/>
        <v>4</v>
      </c>
      <c r="E17" s="38">
        <f t="shared" si="12"/>
        <v>4</v>
      </c>
      <c r="F17" s="38">
        <f t="shared" si="12"/>
        <v>2</v>
      </c>
      <c r="G17" s="38">
        <f t="shared" si="12"/>
        <v>4</v>
      </c>
      <c r="H17" s="38">
        <f t="shared" si="12"/>
        <v>4</v>
      </c>
      <c r="I17" s="38">
        <f t="shared" si="12"/>
        <v>4</v>
      </c>
      <c r="J17" s="38">
        <f t="shared" si="12"/>
        <v>4</v>
      </c>
      <c r="K17" s="38">
        <f t="shared" si="12"/>
        <v>4</v>
      </c>
      <c r="L17" s="38">
        <f t="shared" si="12"/>
        <v>4</v>
      </c>
      <c r="M17" s="38">
        <f t="shared" si="12"/>
        <v>4</v>
      </c>
      <c r="N17" s="38">
        <f t="shared" si="12"/>
        <v>4</v>
      </c>
      <c r="O17" s="38">
        <f t="shared" si="12"/>
        <v>4</v>
      </c>
      <c r="P17" s="38">
        <f t="shared" si="12"/>
        <v>4</v>
      </c>
      <c r="Q17" s="38">
        <f t="shared" si="12"/>
        <v>4</v>
      </c>
      <c r="R17" s="38">
        <f t="shared" si="12"/>
        <v>4</v>
      </c>
      <c r="S17" s="38">
        <f t="shared" si="12"/>
        <v>4</v>
      </c>
      <c r="T17" s="38">
        <f t="shared" si="12"/>
        <v>4</v>
      </c>
      <c r="U17" s="38">
        <f t="shared" si="12"/>
        <v>4</v>
      </c>
      <c r="V17" s="38">
        <f t="shared" si="12"/>
        <v>4</v>
      </c>
      <c r="W17" s="38">
        <f t="shared" si="12"/>
        <v>4</v>
      </c>
      <c r="X17" s="38">
        <f t="shared" si="12"/>
        <v>4</v>
      </c>
      <c r="Y17" s="38">
        <f t="shared" si="12"/>
        <v>4</v>
      </c>
      <c r="Z17" s="38">
        <f t="shared" si="12"/>
        <v>4</v>
      </c>
      <c r="AA17" s="38">
        <f t="shared" si="12"/>
        <v>2</v>
      </c>
      <c r="AB17" s="38">
        <f t="shared" si="12"/>
        <v>4</v>
      </c>
      <c r="AC17" s="38">
        <f t="shared" si="12"/>
        <v>0</v>
      </c>
      <c r="AD17" s="38">
        <f t="shared" si="12"/>
        <v>4</v>
      </c>
      <c r="AE17" s="53">
        <f t="shared" si="12"/>
        <v>4</v>
      </c>
      <c r="AF17" s="38">
        <f t="shared" si="12"/>
        <v>4</v>
      </c>
      <c r="AG17" s="38">
        <f t="shared" si="12"/>
        <v>4</v>
      </c>
      <c r="AH17" s="38">
        <f t="shared" ref="AH17:BM17" si="13">IF(AH16="M",0,IF(AH16="I",2,IF(AH16="B",4,IF(AH16="E",5))))</f>
        <v>4</v>
      </c>
      <c r="AI17" s="38">
        <f t="shared" si="13"/>
        <v>4</v>
      </c>
      <c r="AJ17" s="38">
        <f t="shared" si="13"/>
        <v>4</v>
      </c>
      <c r="AK17" s="38">
        <f t="shared" si="13"/>
        <v>4</v>
      </c>
      <c r="AL17" s="38">
        <f t="shared" si="13"/>
        <v>4</v>
      </c>
      <c r="AM17" s="38">
        <f t="shared" si="13"/>
        <v>4</v>
      </c>
      <c r="AN17" s="38">
        <f t="shared" si="13"/>
        <v>2</v>
      </c>
      <c r="AO17" s="38">
        <f t="shared" si="13"/>
        <v>4</v>
      </c>
      <c r="AP17" s="38">
        <f t="shared" si="13"/>
        <v>4</v>
      </c>
      <c r="AQ17" s="38">
        <f t="shared" si="13"/>
        <v>5</v>
      </c>
      <c r="AR17" s="38">
        <f t="shared" si="13"/>
        <v>2</v>
      </c>
      <c r="AS17" s="38">
        <f t="shared" si="13"/>
        <v>5</v>
      </c>
      <c r="AT17" s="38">
        <f t="shared" si="13"/>
        <v>2</v>
      </c>
      <c r="AU17" s="38">
        <f t="shared" si="13"/>
        <v>4</v>
      </c>
      <c r="AV17" s="38">
        <f t="shared" si="13"/>
        <v>4</v>
      </c>
      <c r="AW17" s="38">
        <f t="shared" si="13"/>
        <v>4</v>
      </c>
      <c r="AX17" s="38">
        <f t="shared" si="13"/>
        <v>4</v>
      </c>
      <c r="AY17" s="38">
        <f t="shared" si="13"/>
        <v>4</v>
      </c>
      <c r="AZ17" s="38">
        <f t="shared" si="13"/>
        <v>4</v>
      </c>
      <c r="BA17" s="38">
        <f t="shared" si="13"/>
        <v>4</v>
      </c>
      <c r="BB17" s="38">
        <f t="shared" si="13"/>
        <v>4</v>
      </c>
      <c r="BC17" s="38">
        <f t="shared" si="13"/>
        <v>5</v>
      </c>
      <c r="BD17" s="38">
        <f t="shared" si="13"/>
        <v>4</v>
      </c>
      <c r="BE17" s="38">
        <f t="shared" si="13"/>
        <v>4</v>
      </c>
      <c r="BF17" s="38">
        <f t="shared" si="13"/>
        <v>2</v>
      </c>
      <c r="BG17" s="38">
        <f t="shared" si="13"/>
        <v>2</v>
      </c>
      <c r="BH17" s="38">
        <f t="shared" si="13"/>
        <v>4</v>
      </c>
      <c r="BI17" s="38">
        <f t="shared" si="13"/>
        <v>4</v>
      </c>
      <c r="BJ17" s="38">
        <f t="shared" si="13"/>
        <v>4</v>
      </c>
      <c r="BK17" s="38">
        <f t="shared" si="13"/>
        <v>4</v>
      </c>
      <c r="BL17" s="38">
        <f t="shared" si="13"/>
        <v>0</v>
      </c>
      <c r="BM17" s="38">
        <f t="shared" si="13"/>
        <v>2</v>
      </c>
      <c r="BN17" s="38">
        <f t="shared" ref="BN17:BW17" si="14">IF(BN16="M",0,IF(BN16="I",2,IF(BN16="B",4,IF(BN16="E",5))))</f>
        <v>4</v>
      </c>
      <c r="BO17" s="38">
        <f t="shared" si="14"/>
        <v>4</v>
      </c>
      <c r="BP17" s="38">
        <f t="shared" si="14"/>
        <v>4</v>
      </c>
      <c r="BQ17" s="38">
        <f t="shared" si="14"/>
        <v>0</v>
      </c>
      <c r="BR17" s="38">
        <f t="shared" si="14"/>
        <v>4</v>
      </c>
      <c r="BS17" s="38">
        <f t="shared" si="14"/>
        <v>4</v>
      </c>
      <c r="BT17" s="38">
        <f t="shared" si="14"/>
        <v>4</v>
      </c>
      <c r="BU17" s="38">
        <f t="shared" si="14"/>
        <v>4</v>
      </c>
      <c r="BV17" s="38">
        <f t="shared" si="14"/>
        <v>4</v>
      </c>
      <c r="BW17" s="38">
        <f t="shared" si="14"/>
        <v>4</v>
      </c>
    </row>
    <row r="18" spans="1:75" ht="15.75" thickBot="1" x14ac:dyDescent="0.3">
      <c r="A18" s="120"/>
      <c r="B18" s="40" t="s">
        <v>9</v>
      </c>
      <c r="C18" s="38" t="s">
        <v>7</v>
      </c>
      <c r="D18" s="38" t="s">
        <v>8</v>
      </c>
      <c r="E18" s="38" t="s">
        <v>8</v>
      </c>
      <c r="F18" s="38" t="s">
        <v>8</v>
      </c>
      <c r="G18" s="38" t="s">
        <v>8</v>
      </c>
      <c r="H18" s="38" t="s">
        <v>7</v>
      </c>
      <c r="I18" s="38" t="s">
        <v>9</v>
      </c>
      <c r="J18" s="38" t="s">
        <v>9</v>
      </c>
      <c r="K18" s="38" t="s">
        <v>7</v>
      </c>
      <c r="L18" s="38" t="s">
        <v>9</v>
      </c>
      <c r="M18" s="38" t="s">
        <v>7</v>
      </c>
      <c r="N18" s="38" t="s">
        <v>7</v>
      </c>
      <c r="O18" s="38" t="s">
        <v>7</v>
      </c>
      <c r="P18" s="38" t="s">
        <v>8</v>
      </c>
      <c r="Q18" s="38" t="s">
        <v>9</v>
      </c>
      <c r="R18" s="38" t="s">
        <v>7</v>
      </c>
      <c r="S18" s="38" t="s">
        <v>9</v>
      </c>
      <c r="T18" s="38" t="s">
        <v>7</v>
      </c>
      <c r="U18" s="38" t="s">
        <v>9</v>
      </c>
      <c r="V18" s="38" t="s">
        <v>9</v>
      </c>
      <c r="W18" s="38" t="s">
        <v>9</v>
      </c>
      <c r="X18" s="38" t="s">
        <v>9</v>
      </c>
      <c r="Y18" s="38" t="s">
        <v>8</v>
      </c>
      <c r="Z18" s="38" t="s">
        <v>9</v>
      </c>
      <c r="AA18" s="38" t="s">
        <v>7</v>
      </c>
      <c r="AB18" s="38" t="s">
        <v>7</v>
      </c>
      <c r="AC18" s="38" t="s">
        <v>9</v>
      </c>
      <c r="AD18" s="38" t="s">
        <v>9</v>
      </c>
      <c r="AE18" s="53" t="s">
        <v>8</v>
      </c>
      <c r="AF18" s="38" t="s">
        <v>8</v>
      </c>
      <c r="AG18" s="38" t="s">
        <v>9</v>
      </c>
      <c r="AH18" s="38" t="s">
        <v>9</v>
      </c>
      <c r="AI18" s="38" t="s">
        <v>7</v>
      </c>
      <c r="AJ18" s="38" t="s">
        <v>9</v>
      </c>
      <c r="AK18" s="38" t="s">
        <v>9</v>
      </c>
      <c r="AL18" s="38" t="s">
        <v>9</v>
      </c>
      <c r="AM18" s="38" t="s">
        <v>9</v>
      </c>
      <c r="AN18" s="38" t="s">
        <v>8</v>
      </c>
      <c r="AO18" s="38" t="s">
        <v>8</v>
      </c>
      <c r="AP18" s="38" t="s">
        <v>9</v>
      </c>
      <c r="AQ18" s="38" t="s">
        <v>8</v>
      </c>
      <c r="AR18" s="38" t="s">
        <v>8</v>
      </c>
      <c r="AS18" s="38" t="s">
        <v>10</v>
      </c>
      <c r="AT18" s="38" t="s">
        <v>9</v>
      </c>
      <c r="AU18" s="38" t="s">
        <v>9</v>
      </c>
      <c r="AV18" s="38" t="s">
        <v>7</v>
      </c>
      <c r="AW18" s="38" t="s">
        <v>8</v>
      </c>
      <c r="AX18" s="38" t="s">
        <v>9</v>
      </c>
      <c r="AY18" s="38" t="s">
        <v>8</v>
      </c>
      <c r="AZ18" s="38" t="s">
        <v>9</v>
      </c>
      <c r="BA18" s="38" t="s">
        <v>8</v>
      </c>
      <c r="BB18" s="38" t="s">
        <v>8</v>
      </c>
      <c r="BC18" s="38" t="s">
        <v>10</v>
      </c>
      <c r="BD18" s="38" t="s">
        <v>8</v>
      </c>
      <c r="BE18" s="38" t="s">
        <v>8</v>
      </c>
      <c r="BF18" s="38" t="s">
        <v>7</v>
      </c>
      <c r="BG18" s="38" t="s">
        <v>8</v>
      </c>
      <c r="BH18" s="38" t="s">
        <v>9</v>
      </c>
      <c r="BI18" s="38" t="s">
        <v>9</v>
      </c>
      <c r="BJ18" s="38" t="s">
        <v>9</v>
      </c>
      <c r="BK18" s="38" t="s">
        <v>8</v>
      </c>
      <c r="BL18" s="38" t="s">
        <v>7</v>
      </c>
      <c r="BM18" s="38" t="s">
        <v>8</v>
      </c>
      <c r="BN18" s="38" t="s">
        <v>9</v>
      </c>
      <c r="BO18" s="38" t="s">
        <v>7</v>
      </c>
      <c r="BP18" s="38" t="s">
        <v>9</v>
      </c>
      <c r="BQ18" s="38" t="s">
        <v>7</v>
      </c>
      <c r="BR18" s="38" t="s">
        <v>7</v>
      </c>
      <c r="BS18" s="38" t="s">
        <v>9</v>
      </c>
      <c r="BT18" s="38" t="s">
        <v>9</v>
      </c>
      <c r="BU18" s="38" t="s">
        <v>9</v>
      </c>
      <c r="BV18" s="38" t="s">
        <v>9</v>
      </c>
      <c r="BW18" s="38" t="s">
        <v>9</v>
      </c>
    </row>
    <row r="19" spans="1:75" ht="15.75" thickBot="1" x14ac:dyDescent="0.3">
      <c r="A19" s="120"/>
      <c r="B19" s="40">
        <f t="shared" ref="B19:AG19" si="15">IF(B18="M",0,IF(B18="I",2,IF(B18="B",4,IF(B18="E",5))))</f>
        <v>4</v>
      </c>
      <c r="C19" s="38">
        <f t="shared" si="15"/>
        <v>0</v>
      </c>
      <c r="D19" s="38">
        <f t="shared" si="15"/>
        <v>2</v>
      </c>
      <c r="E19" s="38">
        <f t="shared" si="15"/>
        <v>2</v>
      </c>
      <c r="F19" s="38">
        <f t="shared" si="15"/>
        <v>2</v>
      </c>
      <c r="G19" s="38">
        <f t="shared" si="15"/>
        <v>2</v>
      </c>
      <c r="H19" s="38">
        <f t="shared" si="15"/>
        <v>0</v>
      </c>
      <c r="I19" s="38">
        <f t="shared" si="15"/>
        <v>4</v>
      </c>
      <c r="J19" s="38">
        <f t="shared" si="15"/>
        <v>4</v>
      </c>
      <c r="K19" s="38">
        <f t="shared" si="15"/>
        <v>0</v>
      </c>
      <c r="L19" s="38">
        <f t="shared" si="15"/>
        <v>4</v>
      </c>
      <c r="M19" s="38">
        <f t="shared" si="15"/>
        <v>0</v>
      </c>
      <c r="N19" s="38">
        <f t="shared" si="15"/>
        <v>0</v>
      </c>
      <c r="O19" s="38">
        <f t="shared" si="15"/>
        <v>0</v>
      </c>
      <c r="P19" s="38">
        <f t="shared" si="15"/>
        <v>2</v>
      </c>
      <c r="Q19" s="38">
        <f t="shared" si="15"/>
        <v>4</v>
      </c>
      <c r="R19" s="38">
        <f t="shared" si="15"/>
        <v>0</v>
      </c>
      <c r="S19" s="38">
        <f t="shared" si="15"/>
        <v>4</v>
      </c>
      <c r="T19" s="38">
        <f t="shared" si="15"/>
        <v>0</v>
      </c>
      <c r="U19" s="38">
        <f t="shared" si="15"/>
        <v>4</v>
      </c>
      <c r="V19" s="38">
        <f t="shared" si="15"/>
        <v>4</v>
      </c>
      <c r="W19" s="38">
        <f t="shared" si="15"/>
        <v>4</v>
      </c>
      <c r="X19" s="38">
        <f t="shared" si="15"/>
        <v>4</v>
      </c>
      <c r="Y19" s="38">
        <f t="shared" si="15"/>
        <v>2</v>
      </c>
      <c r="Z19" s="38">
        <f t="shared" si="15"/>
        <v>4</v>
      </c>
      <c r="AA19" s="38">
        <f t="shared" si="15"/>
        <v>0</v>
      </c>
      <c r="AB19" s="38">
        <f t="shared" si="15"/>
        <v>0</v>
      </c>
      <c r="AC19" s="38">
        <f t="shared" si="15"/>
        <v>4</v>
      </c>
      <c r="AD19" s="38">
        <f t="shared" si="15"/>
        <v>4</v>
      </c>
      <c r="AE19" s="53">
        <f t="shared" si="15"/>
        <v>2</v>
      </c>
      <c r="AF19" s="38">
        <f t="shared" si="15"/>
        <v>2</v>
      </c>
      <c r="AG19" s="38">
        <f t="shared" si="15"/>
        <v>4</v>
      </c>
      <c r="AH19" s="38">
        <f t="shared" ref="AH19:BM19" si="16">IF(AH18="M",0,IF(AH18="I",2,IF(AH18="B",4,IF(AH18="E",5))))</f>
        <v>4</v>
      </c>
      <c r="AI19" s="38">
        <f t="shared" si="16"/>
        <v>0</v>
      </c>
      <c r="AJ19" s="38">
        <f t="shared" si="16"/>
        <v>4</v>
      </c>
      <c r="AK19" s="38">
        <f t="shared" si="16"/>
        <v>4</v>
      </c>
      <c r="AL19" s="38">
        <f t="shared" si="16"/>
        <v>4</v>
      </c>
      <c r="AM19" s="38">
        <f t="shared" si="16"/>
        <v>4</v>
      </c>
      <c r="AN19" s="38">
        <f t="shared" si="16"/>
        <v>2</v>
      </c>
      <c r="AO19" s="38">
        <f t="shared" si="16"/>
        <v>2</v>
      </c>
      <c r="AP19" s="38">
        <f t="shared" si="16"/>
        <v>4</v>
      </c>
      <c r="AQ19" s="38">
        <f t="shared" si="16"/>
        <v>2</v>
      </c>
      <c r="AR19" s="38">
        <f t="shared" si="16"/>
        <v>2</v>
      </c>
      <c r="AS19" s="38">
        <f t="shared" si="16"/>
        <v>5</v>
      </c>
      <c r="AT19" s="38">
        <f t="shared" si="16"/>
        <v>4</v>
      </c>
      <c r="AU19" s="38">
        <f t="shared" si="16"/>
        <v>4</v>
      </c>
      <c r="AV19" s="38">
        <f t="shared" si="16"/>
        <v>0</v>
      </c>
      <c r="AW19" s="38">
        <f t="shared" si="16"/>
        <v>2</v>
      </c>
      <c r="AX19" s="38">
        <f t="shared" si="16"/>
        <v>4</v>
      </c>
      <c r="AY19" s="38">
        <f t="shared" si="16"/>
        <v>2</v>
      </c>
      <c r="AZ19" s="38">
        <f t="shared" si="16"/>
        <v>4</v>
      </c>
      <c r="BA19" s="38">
        <f t="shared" si="16"/>
        <v>2</v>
      </c>
      <c r="BB19" s="38">
        <f t="shared" si="16"/>
        <v>2</v>
      </c>
      <c r="BC19" s="38">
        <f t="shared" si="16"/>
        <v>5</v>
      </c>
      <c r="BD19" s="38">
        <f t="shared" si="16"/>
        <v>2</v>
      </c>
      <c r="BE19" s="38">
        <f t="shared" si="16"/>
        <v>2</v>
      </c>
      <c r="BF19" s="38">
        <f t="shared" si="16"/>
        <v>0</v>
      </c>
      <c r="BG19" s="38">
        <f t="shared" si="16"/>
        <v>2</v>
      </c>
      <c r="BH19" s="38">
        <f t="shared" si="16"/>
        <v>4</v>
      </c>
      <c r="BI19" s="38">
        <f t="shared" si="16"/>
        <v>4</v>
      </c>
      <c r="BJ19" s="38">
        <f t="shared" si="16"/>
        <v>4</v>
      </c>
      <c r="BK19" s="38">
        <f t="shared" si="16"/>
        <v>2</v>
      </c>
      <c r="BL19" s="38">
        <f t="shared" si="16"/>
        <v>0</v>
      </c>
      <c r="BM19" s="38">
        <f t="shared" si="16"/>
        <v>2</v>
      </c>
      <c r="BN19" s="38">
        <f t="shared" ref="BN19:BW19" si="17">IF(BN18="M",0,IF(BN18="I",2,IF(BN18="B",4,IF(BN18="E",5))))</f>
        <v>4</v>
      </c>
      <c r="BO19" s="38">
        <f t="shared" si="17"/>
        <v>0</v>
      </c>
      <c r="BP19" s="38">
        <f t="shared" si="17"/>
        <v>4</v>
      </c>
      <c r="BQ19" s="38">
        <f t="shared" si="17"/>
        <v>0</v>
      </c>
      <c r="BR19" s="38">
        <f t="shared" si="17"/>
        <v>0</v>
      </c>
      <c r="BS19" s="38">
        <f t="shared" si="17"/>
        <v>4</v>
      </c>
      <c r="BT19" s="38">
        <f t="shared" si="17"/>
        <v>4</v>
      </c>
      <c r="BU19" s="38">
        <f t="shared" si="17"/>
        <v>4</v>
      </c>
      <c r="BV19" s="38">
        <f t="shared" si="17"/>
        <v>4</v>
      </c>
      <c r="BW19" s="38">
        <f t="shared" si="17"/>
        <v>4</v>
      </c>
    </row>
    <row r="20" spans="1:75" ht="15.75" thickBot="1" x14ac:dyDescent="0.3">
      <c r="A20" s="120"/>
      <c r="B20" s="40" t="s">
        <v>9</v>
      </c>
      <c r="C20" s="38" t="s">
        <v>9</v>
      </c>
      <c r="D20" s="38" t="s">
        <v>9</v>
      </c>
      <c r="E20" s="38" t="s">
        <v>9</v>
      </c>
      <c r="F20" s="38" t="s">
        <v>9</v>
      </c>
      <c r="G20" s="38" t="s">
        <v>9</v>
      </c>
      <c r="H20" s="38" t="s">
        <v>9</v>
      </c>
      <c r="I20" s="38" t="s">
        <v>8</v>
      </c>
      <c r="J20" s="38" t="s">
        <v>9</v>
      </c>
      <c r="K20" s="38" t="s">
        <v>9</v>
      </c>
      <c r="L20" s="38" t="s">
        <v>9</v>
      </c>
      <c r="M20" s="38" t="s">
        <v>7</v>
      </c>
      <c r="N20" s="38" t="s">
        <v>9</v>
      </c>
      <c r="O20" s="38" t="s">
        <v>7</v>
      </c>
      <c r="P20" s="38" t="s">
        <v>9</v>
      </c>
      <c r="Q20" s="38" t="s">
        <v>9</v>
      </c>
      <c r="R20" s="38" t="s">
        <v>9</v>
      </c>
      <c r="S20" s="38" t="s">
        <v>9</v>
      </c>
      <c r="T20" s="38" t="s">
        <v>9</v>
      </c>
      <c r="U20" s="38" t="s">
        <v>9</v>
      </c>
      <c r="V20" s="38" t="s">
        <v>9</v>
      </c>
      <c r="W20" s="38" t="s">
        <v>7</v>
      </c>
      <c r="X20" s="38" t="s">
        <v>9</v>
      </c>
      <c r="Y20" s="38" t="s">
        <v>8</v>
      </c>
      <c r="Z20" s="38" t="s">
        <v>9</v>
      </c>
      <c r="AA20" s="38" t="s">
        <v>9</v>
      </c>
      <c r="AB20" s="38" t="s">
        <v>9</v>
      </c>
      <c r="AC20" s="38" t="s">
        <v>9</v>
      </c>
      <c r="AD20" s="38" t="s">
        <v>8</v>
      </c>
      <c r="AE20" s="53" t="s">
        <v>9</v>
      </c>
      <c r="AF20" s="38" t="s">
        <v>9</v>
      </c>
      <c r="AG20" s="38" t="s">
        <v>8</v>
      </c>
      <c r="AH20" s="38" t="s">
        <v>9</v>
      </c>
      <c r="AI20" s="38" t="s">
        <v>9</v>
      </c>
      <c r="AJ20" s="38" t="s">
        <v>9</v>
      </c>
      <c r="AK20" s="38" t="s">
        <v>9</v>
      </c>
      <c r="AL20" s="38" t="s">
        <v>9</v>
      </c>
      <c r="AM20" s="38" t="s">
        <v>9</v>
      </c>
      <c r="AN20" s="38" t="s">
        <v>8</v>
      </c>
      <c r="AO20" s="38" t="s">
        <v>9</v>
      </c>
      <c r="AP20" s="38" t="s">
        <v>9</v>
      </c>
      <c r="AQ20" s="38" t="s">
        <v>9</v>
      </c>
      <c r="AR20" s="38" t="s">
        <v>9</v>
      </c>
      <c r="AS20" s="38" t="s">
        <v>10</v>
      </c>
      <c r="AT20" s="38" t="s">
        <v>9</v>
      </c>
      <c r="AU20" s="38" t="s">
        <v>8</v>
      </c>
      <c r="AV20" s="38" t="s">
        <v>9</v>
      </c>
      <c r="AW20" s="38" t="s">
        <v>8</v>
      </c>
      <c r="AX20" s="38" t="s">
        <v>9</v>
      </c>
      <c r="AY20" s="38" t="s">
        <v>8</v>
      </c>
      <c r="AZ20" s="38" t="s">
        <v>9</v>
      </c>
      <c r="BA20" s="38" t="s">
        <v>9</v>
      </c>
      <c r="BB20" s="38" t="s">
        <v>8</v>
      </c>
      <c r="BC20" s="38" t="s">
        <v>10</v>
      </c>
      <c r="BD20" s="38" t="s">
        <v>9</v>
      </c>
      <c r="BE20" s="38" t="s">
        <v>9</v>
      </c>
      <c r="BF20" s="38" t="s">
        <v>7</v>
      </c>
      <c r="BG20" s="38" t="s">
        <v>8</v>
      </c>
      <c r="BH20" s="38" t="s">
        <v>9</v>
      </c>
      <c r="BI20" s="38" t="s">
        <v>9</v>
      </c>
      <c r="BJ20" s="38" t="s">
        <v>9</v>
      </c>
      <c r="BK20" s="38" t="s">
        <v>7</v>
      </c>
      <c r="BL20" s="38" t="s">
        <v>7</v>
      </c>
      <c r="BM20" s="38" t="s">
        <v>9</v>
      </c>
      <c r="BN20" s="38" t="s">
        <v>9</v>
      </c>
      <c r="BO20" s="38" t="s">
        <v>9</v>
      </c>
      <c r="BP20" s="38" t="s">
        <v>8</v>
      </c>
      <c r="BQ20" s="38" t="s">
        <v>9</v>
      </c>
      <c r="BR20" s="38" t="s">
        <v>8</v>
      </c>
      <c r="BS20" s="38" t="s">
        <v>9</v>
      </c>
      <c r="BT20" s="38" t="s">
        <v>9</v>
      </c>
      <c r="BU20" s="38" t="s">
        <v>8</v>
      </c>
      <c r="BV20" s="38" t="s">
        <v>9</v>
      </c>
      <c r="BW20" s="38" t="s">
        <v>9</v>
      </c>
    </row>
    <row r="21" spans="1:75" ht="15.75" thickBot="1" x14ac:dyDescent="0.3">
      <c r="A21" s="120"/>
      <c r="B21" s="40">
        <f t="shared" ref="B21:AG21" si="18">IF(B20="M",0,IF(B20="I",2,IF(B20="B",4,IF(B20="E",5))))</f>
        <v>4</v>
      </c>
      <c r="C21" s="38">
        <f t="shared" si="18"/>
        <v>4</v>
      </c>
      <c r="D21" s="38">
        <f t="shared" si="18"/>
        <v>4</v>
      </c>
      <c r="E21" s="38">
        <f t="shared" si="18"/>
        <v>4</v>
      </c>
      <c r="F21" s="38">
        <f t="shared" si="18"/>
        <v>4</v>
      </c>
      <c r="G21" s="38">
        <f t="shared" si="18"/>
        <v>4</v>
      </c>
      <c r="H21" s="38">
        <f t="shared" si="18"/>
        <v>4</v>
      </c>
      <c r="I21" s="38">
        <f t="shared" si="18"/>
        <v>2</v>
      </c>
      <c r="J21" s="38">
        <f t="shared" si="18"/>
        <v>4</v>
      </c>
      <c r="K21" s="38">
        <f t="shared" si="18"/>
        <v>4</v>
      </c>
      <c r="L21" s="38">
        <f t="shared" si="18"/>
        <v>4</v>
      </c>
      <c r="M21" s="38">
        <f t="shared" si="18"/>
        <v>0</v>
      </c>
      <c r="N21" s="38">
        <f t="shared" si="18"/>
        <v>4</v>
      </c>
      <c r="O21" s="38">
        <f t="shared" si="18"/>
        <v>0</v>
      </c>
      <c r="P21" s="38">
        <f t="shared" si="18"/>
        <v>4</v>
      </c>
      <c r="Q21" s="38">
        <f t="shared" si="18"/>
        <v>4</v>
      </c>
      <c r="R21" s="38">
        <f t="shared" si="18"/>
        <v>4</v>
      </c>
      <c r="S21" s="38">
        <f t="shared" si="18"/>
        <v>4</v>
      </c>
      <c r="T21" s="38">
        <f t="shared" si="18"/>
        <v>4</v>
      </c>
      <c r="U21" s="38">
        <f t="shared" si="18"/>
        <v>4</v>
      </c>
      <c r="V21" s="38">
        <f t="shared" si="18"/>
        <v>4</v>
      </c>
      <c r="W21" s="38">
        <f t="shared" si="18"/>
        <v>0</v>
      </c>
      <c r="X21" s="38">
        <f t="shared" si="18"/>
        <v>4</v>
      </c>
      <c r="Y21" s="38">
        <f t="shared" si="18"/>
        <v>2</v>
      </c>
      <c r="Z21" s="38">
        <f t="shared" si="18"/>
        <v>4</v>
      </c>
      <c r="AA21" s="38">
        <f t="shared" si="18"/>
        <v>4</v>
      </c>
      <c r="AB21" s="38">
        <f t="shared" si="18"/>
        <v>4</v>
      </c>
      <c r="AC21" s="38">
        <f t="shared" si="18"/>
        <v>4</v>
      </c>
      <c r="AD21" s="38">
        <f t="shared" si="18"/>
        <v>2</v>
      </c>
      <c r="AE21" s="53">
        <f t="shared" si="18"/>
        <v>4</v>
      </c>
      <c r="AF21" s="38">
        <f t="shared" si="18"/>
        <v>4</v>
      </c>
      <c r="AG21" s="38">
        <f t="shared" si="18"/>
        <v>2</v>
      </c>
      <c r="AH21" s="38">
        <f t="shared" ref="AH21:BM21" si="19">IF(AH20="M",0,IF(AH20="I",2,IF(AH20="B",4,IF(AH20="E",5))))</f>
        <v>4</v>
      </c>
      <c r="AI21" s="38">
        <f t="shared" si="19"/>
        <v>4</v>
      </c>
      <c r="AJ21" s="38">
        <f t="shared" si="19"/>
        <v>4</v>
      </c>
      <c r="AK21" s="38">
        <f t="shared" si="19"/>
        <v>4</v>
      </c>
      <c r="AL21" s="38">
        <f t="shared" si="19"/>
        <v>4</v>
      </c>
      <c r="AM21" s="38">
        <f t="shared" si="19"/>
        <v>4</v>
      </c>
      <c r="AN21" s="38">
        <f t="shared" si="19"/>
        <v>2</v>
      </c>
      <c r="AO21" s="38">
        <f t="shared" si="19"/>
        <v>4</v>
      </c>
      <c r="AP21" s="38">
        <f t="shared" si="19"/>
        <v>4</v>
      </c>
      <c r="AQ21" s="38">
        <f t="shared" si="19"/>
        <v>4</v>
      </c>
      <c r="AR21" s="38">
        <f t="shared" si="19"/>
        <v>4</v>
      </c>
      <c r="AS21" s="38">
        <f t="shared" si="19"/>
        <v>5</v>
      </c>
      <c r="AT21" s="38">
        <f t="shared" si="19"/>
        <v>4</v>
      </c>
      <c r="AU21" s="38">
        <f t="shared" si="19"/>
        <v>2</v>
      </c>
      <c r="AV21" s="38">
        <f t="shared" si="19"/>
        <v>4</v>
      </c>
      <c r="AW21" s="38">
        <f t="shared" si="19"/>
        <v>2</v>
      </c>
      <c r="AX21" s="38">
        <f t="shared" si="19"/>
        <v>4</v>
      </c>
      <c r="AY21" s="38">
        <f t="shared" si="19"/>
        <v>2</v>
      </c>
      <c r="AZ21" s="38">
        <f t="shared" si="19"/>
        <v>4</v>
      </c>
      <c r="BA21" s="38">
        <f t="shared" si="19"/>
        <v>4</v>
      </c>
      <c r="BB21" s="38">
        <f t="shared" si="19"/>
        <v>2</v>
      </c>
      <c r="BC21" s="38">
        <f t="shared" si="19"/>
        <v>5</v>
      </c>
      <c r="BD21" s="38">
        <f t="shared" si="19"/>
        <v>4</v>
      </c>
      <c r="BE21" s="38">
        <f t="shared" si="19"/>
        <v>4</v>
      </c>
      <c r="BF21" s="38">
        <f t="shared" si="19"/>
        <v>0</v>
      </c>
      <c r="BG21" s="38">
        <f t="shared" si="19"/>
        <v>2</v>
      </c>
      <c r="BH21" s="38">
        <f t="shared" si="19"/>
        <v>4</v>
      </c>
      <c r="BI21" s="38">
        <f t="shared" si="19"/>
        <v>4</v>
      </c>
      <c r="BJ21" s="38">
        <f t="shared" si="19"/>
        <v>4</v>
      </c>
      <c r="BK21" s="38">
        <f t="shared" si="19"/>
        <v>0</v>
      </c>
      <c r="BL21" s="38">
        <f t="shared" si="19"/>
        <v>0</v>
      </c>
      <c r="BM21" s="38">
        <f t="shared" si="19"/>
        <v>4</v>
      </c>
      <c r="BN21" s="38">
        <f t="shared" ref="BN21:BW21" si="20">IF(BN20="M",0,IF(BN20="I",2,IF(BN20="B",4,IF(BN20="E",5))))</f>
        <v>4</v>
      </c>
      <c r="BO21" s="38">
        <f t="shared" si="20"/>
        <v>4</v>
      </c>
      <c r="BP21" s="38">
        <f t="shared" si="20"/>
        <v>2</v>
      </c>
      <c r="BQ21" s="38">
        <f t="shared" si="20"/>
        <v>4</v>
      </c>
      <c r="BR21" s="38">
        <f t="shared" si="20"/>
        <v>2</v>
      </c>
      <c r="BS21" s="38">
        <f t="shared" si="20"/>
        <v>4</v>
      </c>
      <c r="BT21" s="38">
        <f t="shared" si="20"/>
        <v>4</v>
      </c>
      <c r="BU21" s="38">
        <f t="shared" si="20"/>
        <v>2</v>
      </c>
      <c r="BV21" s="38">
        <f t="shared" si="20"/>
        <v>4</v>
      </c>
      <c r="BW21" s="38">
        <f t="shared" si="20"/>
        <v>4</v>
      </c>
    </row>
    <row r="22" spans="1:75" ht="15.75" thickBot="1" x14ac:dyDescent="0.3">
      <c r="A22" s="120"/>
      <c r="B22" s="40" t="s">
        <v>9</v>
      </c>
      <c r="C22" s="38" t="s">
        <v>9</v>
      </c>
      <c r="D22" s="38" t="s">
        <v>9</v>
      </c>
      <c r="E22" s="38" t="s">
        <v>10</v>
      </c>
      <c r="F22" s="38" t="s">
        <v>9</v>
      </c>
      <c r="G22" s="38" t="s">
        <v>9</v>
      </c>
      <c r="H22" s="38" t="s">
        <v>9</v>
      </c>
      <c r="I22" s="38" t="s">
        <v>9</v>
      </c>
      <c r="J22" s="38" t="s">
        <v>9</v>
      </c>
      <c r="K22" s="38" t="s">
        <v>9</v>
      </c>
      <c r="L22" s="38" t="s">
        <v>9</v>
      </c>
      <c r="M22" s="38" t="s">
        <v>9</v>
      </c>
      <c r="N22" s="38" t="s">
        <v>9</v>
      </c>
      <c r="O22" s="38" t="s">
        <v>9</v>
      </c>
      <c r="P22" s="38" t="s">
        <v>9</v>
      </c>
      <c r="Q22" s="38" t="s">
        <v>9</v>
      </c>
      <c r="R22" s="38" t="s">
        <v>9</v>
      </c>
      <c r="S22" s="38" t="s">
        <v>9</v>
      </c>
      <c r="T22" s="38" t="s">
        <v>9</v>
      </c>
      <c r="U22" s="38" t="s">
        <v>9</v>
      </c>
      <c r="V22" s="38" t="s">
        <v>9</v>
      </c>
      <c r="W22" s="38" t="s">
        <v>9</v>
      </c>
      <c r="X22" s="38" t="s">
        <v>9</v>
      </c>
      <c r="Y22" s="38" t="s">
        <v>9</v>
      </c>
      <c r="Z22" s="38" t="s">
        <v>10</v>
      </c>
      <c r="AA22" s="38" t="s">
        <v>9</v>
      </c>
      <c r="AB22" s="38" t="s">
        <v>9</v>
      </c>
      <c r="AC22" s="38" t="s">
        <v>9</v>
      </c>
      <c r="AD22" s="38" t="s">
        <v>9</v>
      </c>
      <c r="AE22" s="53" t="s">
        <v>9</v>
      </c>
      <c r="AF22" s="38" t="s">
        <v>9</v>
      </c>
      <c r="AG22" s="38" t="s">
        <v>9</v>
      </c>
      <c r="AH22" s="38" t="s">
        <v>10</v>
      </c>
      <c r="AI22" s="38" t="s">
        <v>9</v>
      </c>
      <c r="AJ22" s="38" t="s">
        <v>9</v>
      </c>
      <c r="AK22" s="38" t="s">
        <v>9</v>
      </c>
      <c r="AL22" s="38" t="s">
        <v>9</v>
      </c>
      <c r="AM22" s="38" t="s">
        <v>9</v>
      </c>
      <c r="AN22" s="38" t="s">
        <v>9</v>
      </c>
      <c r="AO22" s="38" t="s">
        <v>9</v>
      </c>
      <c r="AP22" s="38" t="s">
        <v>9</v>
      </c>
      <c r="AQ22" s="38" t="s">
        <v>9</v>
      </c>
      <c r="AR22" s="38" t="s">
        <v>8</v>
      </c>
      <c r="AS22" s="38" t="s">
        <v>10</v>
      </c>
      <c r="AT22" s="38" t="s">
        <v>9</v>
      </c>
      <c r="AU22" s="38" t="s">
        <v>8</v>
      </c>
      <c r="AV22" s="38" t="s">
        <v>9</v>
      </c>
      <c r="AW22" s="38" t="s">
        <v>9</v>
      </c>
      <c r="AX22" s="38" t="s">
        <v>9</v>
      </c>
      <c r="AY22" s="38" t="s">
        <v>9</v>
      </c>
      <c r="AZ22" s="38" t="s">
        <v>9</v>
      </c>
      <c r="BA22" s="38" t="s">
        <v>9</v>
      </c>
      <c r="BB22" s="38" t="s">
        <v>8</v>
      </c>
      <c r="BC22" s="38" t="s">
        <v>10</v>
      </c>
      <c r="BD22" s="38" t="s">
        <v>9</v>
      </c>
      <c r="BE22" s="38" t="s">
        <v>9</v>
      </c>
      <c r="BF22" s="38" t="s">
        <v>8</v>
      </c>
      <c r="BG22" s="38" t="s">
        <v>8</v>
      </c>
      <c r="BH22" s="38" t="s">
        <v>9</v>
      </c>
      <c r="BI22" s="38" t="s">
        <v>9</v>
      </c>
      <c r="BJ22" s="38" t="s">
        <v>9</v>
      </c>
      <c r="BK22" s="38" t="s">
        <v>7</v>
      </c>
      <c r="BL22" s="38" t="s">
        <v>8</v>
      </c>
      <c r="BM22" s="38" t="s">
        <v>8</v>
      </c>
      <c r="BN22" s="38" t="s">
        <v>7</v>
      </c>
      <c r="BO22" s="38" t="s">
        <v>7</v>
      </c>
      <c r="BP22" s="38" t="s">
        <v>9</v>
      </c>
      <c r="BQ22" s="38" t="s">
        <v>9</v>
      </c>
      <c r="BR22" s="38" t="s">
        <v>7</v>
      </c>
      <c r="BS22" s="38" t="s">
        <v>9</v>
      </c>
      <c r="BT22" s="38" t="s">
        <v>9</v>
      </c>
      <c r="BU22" s="38" t="s">
        <v>9</v>
      </c>
      <c r="BV22" s="38" t="s">
        <v>9</v>
      </c>
      <c r="BW22" s="38" t="s">
        <v>9</v>
      </c>
    </row>
    <row r="23" spans="1:75" ht="15.75" thickBot="1" x14ac:dyDescent="0.3">
      <c r="A23" s="120"/>
      <c r="B23" s="40">
        <f t="shared" ref="B23:AG23" si="21">IF(B22="M",0,IF(B22="I",2,IF(B22="B",4,IF(B22="E",5))))</f>
        <v>4</v>
      </c>
      <c r="C23" s="38">
        <f t="shared" si="21"/>
        <v>4</v>
      </c>
      <c r="D23" s="38">
        <f t="shared" si="21"/>
        <v>4</v>
      </c>
      <c r="E23" s="38">
        <f t="shared" si="21"/>
        <v>5</v>
      </c>
      <c r="F23" s="38">
        <f t="shared" si="21"/>
        <v>4</v>
      </c>
      <c r="G23" s="38">
        <f t="shared" si="21"/>
        <v>4</v>
      </c>
      <c r="H23" s="38">
        <f t="shared" si="21"/>
        <v>4</v>
      </c>
      <c r="I23" s="38">
        <f t="shared" si="21"/>
        <v>4</v>
      </c>
      <c r="J23" s="38">
        <f t="shared" si="21"/>
        <v>4</v>
      </c>
      <c r="K23" s="38">
        <f t="shared" si="21"/>
        <v>4</v>
      </c>
      <c r="L23" s="38">
        <f t="shared" si="21"/>
        <v>4</v>
      </c>
      <c r="M23" s="38">
        <f t="shared" si="21"/>
        <v>4</v>
      </c>
      <c r="N23" s="38">
        <f t="shared" si="21"/>
        <v>4</v>
      </c>
      <c r="O23" s="38">
        <f t="shared" si="21"/>
        <v>4</v>
      </c>
      <c r="P23" s="38">
        <f t="shared" si="21"/>
        <v>4</v>
      </c>
      <c r="Q23" s="38">
        <f t="shared" si="21"/>
        <v>4</v>
      </c>
      <c r="R23" s="38">
        <f t="shared" si="21"/>
        <v>4</v>
      </c>
      <c r="S23" s="38">
        <f t="shared" si="21"/>
        <v>4</v>
      </c>
      <c r="T23" s="38">
        <f t="shared" si="21"/>
        <v>4</v>
      </c>
      <c r="U23" s="38">
        <f t="shared" si="21"/>
        <v>4</v>
      </c>
      <c r="V23" s="38">
        <f t="shared" si="21"/>
        <v>4</v>
      </c>
      <c r="W23" s="38">
        <f t="shared" si="21"/>
        <v>4</v>
      </c>
      <c r="X23" s="38">
        <f t="shared" si="21"/>
        <v>4</v>
      </c>
      <c r="Y23" s="38">
        <f t="shared" si="21"/>
        <v>4</v>
      </c>
      <c r="Z23" s="38">
        <f t="shared" si="21"/>
        <v>5</v>
      </c>
      <c r="AA23" s="38">
        <f t="shared" si="21"/>
        <v>4</v>
      </c>
      <c r="AB23" s="38">
        <f t="shared" si="21"/>
        <v>4</v>
      </c>
      <c r="AC23" s="38">
        <f t="shared" si="21"/>
        <v>4</v>
      </c>
      <c r="AD23" s="38">
        <f t="shared" si="21"/>
        <v>4</v>
      </c>
      <c r="AE23" s="53">
        <f t="shared" si="21"/>
        <v>4</v>
      </c>
      <c r="AF23" s="38">
        <f t="shared" si="21"/>
        <v>4</v>
      </c>
      <c r="AG23" s="38">
        <f t="shared" si="21"/>
        <v>4</v>
      </c>
      <c r="AH23" s="38">
        <f t="shared" ref="AH23:BM23" si="22">IF(AH22="M",0,IF(AH22="I",2,IF(AH22="B",4,IF(AH22="E",5))))</f>
        <v>5</v>
      </c>
      <c r="AI23" s="38">
        <f t="shared" si="22"/>
        <v>4</v>
      </c>
      <c r="AJ23" s="38">
        <f t="shared" si="22"/>
        <v>4</v>
      </c>
      <c r="AK23" s="38">
        <f t="shared" si="22"/>
        <v>4</v>
      </c>
      <c r="AL23" s="38">
        <f t="shared" si="22"/>
        <v>4</v>
      </c>
      <c r="AM23" s="38">
        <f t="shared" si="22"/>
        <v>4</v>
      </c>
      <c r="AN23" s="38">
        <f t="shared" si="22"/>
        <v>4</v>
      </c>
      <c r="AO23" s="38">
        <f t="shared" si="22"/>
        <v>4</v>
      </c>
      <c r="AP23" s="38">
        <f t="shared" si="22"/>
        <v>4</v>
      </c>
      <c r="AQ23" s="38">
        <f t="shared" si="22"/>
        <v>4</v>
      </c>
      <c r="AR23" s="38">
        <f t="shared" si="22"/>
        <v>2</v>
      </c>
      <c r="AS23" s="38">
        <f t="shared" si="22"/>
        <v>5</v>
      </c>
      <c r="AT23" s="38">
        <f t="shared" si="22"/>
        <v>4</v>
      </c>
      <c r="AU23" s="38">
        <f t="shared" si="22"/>
        <v>2</v>
      </c>
      <c r="AV23" s="38">
        <f t="shared" si="22"/>
        <v>4</v>
      </c>
      <c r="AW23" s="38">
        <f t="shared" si="22"/>
        <v>4</v>
      </c>
      <c r="AX23" s="38">
        <f t="shared" si="22"/>
        <v>4</v>
      </c>
      <c r="AY23" s="38">
        <f t="shared" si="22"/>
        <v>4</v>
      </c>
      <c r="AZ23" s="38">
        <f t="shared" si="22"/>
        <v>4</v>
      </c>
      <c r="BA23" s="38">
        <f t="shared" si="22"/>
        <v>4</v>
      </c>
      <c r="BB23" s="38">
        <f t="shared" si="22"/>
        <v>2</v>
      </c>
      <c r="BC23" s="38">
        <f t="shared" si="22"/>
        <v>5</v>
      </c>
      <c r="BD23" s="38">
        <f t="shared" si="22"/>
        <v>4</v>
      </c>
      <c r="BE23" s="38">
        <f t="shared" si="22"/>
        <v>4</v>
      </c>
      <c r="BF23" s="38">
        <f t="shared" si="22"/>
        <v>2</v>
      </c>
      <c r="BG23" s="38">
        <f t="shared" si="22"/>
        <v>2</v>
      </c>
      <c r="BH23" s="38">
        <f t="shared" si="22"/>
        <v>4</v>
      </c>
      <c r="BI23" s="38">
        <f t="shared" si="22"/>
        <v>4</v>
      </c>
      <c r="BJ23" s="38">
        <f t="shared" si="22"/>
        <v>4</v>
      </c>
      <c r="BK23" s="38">
        <f t="shared" si="22"/>
        <v>0</v>
      </c>
      <c r="BL23" s="38">
        <f t="shared" si="22"/>
        <v>2</v>
      </c>
      <c r="BM23" s="38">
        <f t="shared" si="22"/>
        <v>2</v>
      </c>
      <c r="BN23" s="38">
        <f t="shared" ref="BN23:BW23" si="23">IF(BN22="M",0,IF(BN22="I",2,IF(BN22="B",4,IF(BN22="E",5))))</f>
        <v>0</v>
      </c>
      <c r="BO23" s="38">
        <f t="shared" si="23"/>
        <v>0</v>
      </c>
      <c r="BP23" s="38">
        <f t="shared" si="23"/>
        <v>4</v>
      </c>
      <c r="BQ23" s="38">
        <f t="shared" si="23"/>
        <v>4</v>
      </c>
      <c r="BR23" s="38">
        <f t="shared" si="23"/>
        <v>0</v>
      </c>
      <c r="BS23" s="38">
        <f t="shared" si="23"/>
        <v>4</v>
      </c>
      <c r="BT23" s="38">
        <f t="shared" si="23"/>
        <v>4</v>
      </c>
      <c r="BU23" s="38">
        <f t="shared" si="23"/>
        <v>4</v>
      </c>
      <c r="BV23" s="38">
        <f t="shared" si="23"/>
        <v>4</v>
      </c>
      <c r="BW23" s="38">
        <f t="shared" si="23"/>
        <v>4</v>
      </c>
    </row>
    <row r="24" spans="1:75" ht="15.75" customHeight="1" thickBot="1" x14ac:dyDescent="0.3">
      <c r="A24" s="120" t="s">
        <v>117</v>
      </c>
      <c r="B24" s="40" t="s">
        <v>8</v>
      </c>
      <c r="C24" s="38" t="s">
        <v>9</v>
      </c>
      <c r="D24" s="38" t="s">
        <v>9</v>
      </c>
      <c r="E24" s="38" t="s">
        <v>9</v>
      </c>
      <c r="F24" s="38" t="s">
        <v>9</v>
      </c>
      <c r="G24" s="38" t="s">
        <v>8</v>
      </c>
      <c r="H24" s="38" t="s">
        <v>8</v>
      </c>
      <c r="I24" s="38" t="s">
        <v>8</v>
      </c>
      <c r="J24" s="38" t="s">
        <v>8</v>
      </c>
      <c r="K24" s="38" t="s">
        <v>9</v>
      </c>
      <c r="L24" s="38" t="s">
        <v>9</v>
      </c>
      <c r="M24" s="38" t="s">
        <v>8</v>
      </c>
      <c r="N24" s="38" t="s">
        <v>8</v>
      </c>
      <c r="O24" s="38" t="s">
        <v>7</v>
      </c>
      <c r="P24" s="38" t="s">
        <v>9</v>
      </c>
      <c r="Q24" s="38" t="s">
        <v>7</v>
      </c>
      <c r="R24" s="38" t="s">
        <v>9</v>
      </c>
      <c r="S24" s="38" t="s">
        <v>8</v>
      </c>
      <c r="T24" s="38" t="s">
        <v>8</v>
      </c>
      <c r="U24" s="38" t="s">
        <v>9</v>
      </c>
      <c r="V24" s="38" t="s">
        <v>9</v>
      </c>
      <c r="W24" s="38" t="s">
        <v>8</v>
      </c>
      <c r="X24" s="38" t="s">
        <v>8</v>
      </c>
      <c r="Y24" s="38" t="s">
        <v>9</v>
      </c>
      <c r="Z24" s="38" t="s">
        <v>9</v>
      </c>
      <c r="AA24" s="38" t="s">
        <v>9</v>
      </c>
      <c r="AB24" s="38" t="s">
        <v>9</v>
      </c>
      <c r="AC24" s="38" t="s">
        <v>8</v>
      </c>
      <c r="AD24" s="38" t="s">
        <v>9</v>
      </c>
      <c r="AE24" s="53" t="s">
        <v>9</v>
      </c>
      <c r="AF24" s="38" t="s">
        <v>9</v>
      </c>
      <c r="AG24" s="38" t="s">
        <v>9</v>
      </c>
      <c r="AH24" s="38" t="s">
        <v>9</v>
      </c>
      <c r="AI24" s="38" t="s">
        <v>9</v>
      </c>
      <c r="AJ24" s="38" t="s">
        <v>9</v>
      </c>
      <c r="AK24" s="38" t="s">
        <v>9</v>
      </c>
      <c r="AL24" s="38" t="s">
        <v>8</v>
      </c>
      <c r="AM24" s="38" t="s">
        <v>9</v>
      </c>
      <c r="AN24" s="38" t="s">
        <v>9</v>
      </c>
      <c r="AO24" s="38" t="s">
        <v>8</v>
      </c>
      <c r="AP24" s="38" t="s">
        <v>9</v>
      </c>
      <c r="AQ24" s="38" t="s">
        <v>9</v>
      </c>
      <c r="AR24" s="38" t="s">
        <v>9</v>
      </c>
      <c r="AS24" s="38" t="s">
        <v>8</v>
      </c>
      <c r="AT24" s="38" t="s">
        <v>9</v>
      </c>
      <c r="AU24" s="38" t="s">
        <v>9</v>
      </c>
      <c r="AV24" s="38" t="s">
        <v>9</v>
      </c>
      <c r="AW24" s="38" t="s">
        <v>9</v>
      </c>
      <c r="AX24" s="38" t="s">
        <v>9</v>
      </c>
      <c r="AY24" s="38" t="s">
        <v>8</v>
      </c>
      <c r="AZ24" s="38" t="s">
        <v>8</v>
      </c>
      <c r="BA24" s="38" t="s">
        <v>9</v>
      </c>
      <c r="BB24" s="38" t="s">
        <v>8</v>
      </c>
      <c r="BC24" s="38" t="s">
        <v>8</v>
      </c>
      <c r="BD24" s="38" t="s">
        <v>9</v>
      </c>
      <c r="BE24" s="38" t="s">
        <v>9</v>
      </c>
      <c r="BF24" s="38" t="s">
        <v>9</v>
      </c>
      <c r="BG24" s="38" t="s">
        <v>8</v>
      </c>
      <c r="BH24" s="38" t="s">
        <v>8</v>
      </c>
      <c r="BI24" s="38" t="s">
        <v>9</v>
      </c>
      <c r="BJ24" s="38" t="s">
        <v>9</v>
      </c>
      <c r="BK24" s="38" t="s">
        <v>8</v>
      </c>
      <c r="BL24" s="38" t="s">
        <v>7</v>
      </c>
      <c r="BM24" s="38" t="s">
        <v>9</v>
      </c>
      <c r="BN24" s="38" t="s">
        <v>9</v>
      </c>
      <c r="BO24" s="38" t="s">
        <v>8</v>
      </c>
      <c r="BP24" s="38" t="s">
        <v>8</v>
      </c>
      <c r="BQ24" s="38" t="s">
        <v>8</v>
      </c>
      <c r="BR24" s="38" t="s">
        <v>9</v>
      </c>
      <c r="BS24" s="38" t="s">
        <v>9</v>
      </c>
      <c r="BT24" s="38" t="s">
        <v>9</v>
      </c>
      <c r="BU24" s="38" t="s">
        <v>9</v>
      </c>
      <c r="BV24" s="38" t="s">
        <v>9</v>
      </c>
      <c r="BW24" s="38" t="s">
        <v>9</v>
      </c>
    </row>
    <row r="25" spans="1:75" ht="25.5" customHeight="1" thickBot="1" x14ac:dyDescent="0.3">
      <c r="A25" s="120"/>
      <c r="B25" s="38">
        <f t="shared" ref="B25:AG25" si="24">IF(B24="M",0,IF(B24="I",2,IF(B24="B",4,IF(B24="E",5))))</f>
        <v>2</v>
      </c>
      <c r="C25" s="38">
        <f t="shared" si="24"/>
        <v>4</v>
      </c>
      <c r="D25" s="38">
        <f t="shared" si="24"/>
        <v>4</v>
      </c>
      <c r="E25" s="38">
        <f t="shared" si="24"/>
        <v>4</v>
      </c>
      <c r="F25" s="38">
        <f t="shared" si="24"/>
        <v>4</v>
      </c>
      <c r="G25" s="38">
        <f t="shared" si="24"/>
        <v>2</v>
      </c>
      <c r="H25" s="38">
        <f t="shared" si="24"/>
        <v>2</v>
      </c>
      <c r="I25" s="38">
        <f t="shared" si="24"/>
        <v>2</v>
      </c>
      <c r="J25" s="38">
        <f t="shared" si="24"/>
        <v>2</v>
      </c>
      <c r="K25" s="38">
        <f t="shared" si="24"/>
        <v>4</v>
      </c>
      <c r="L25" s="38">
        <f t="shared" si="24"/>
        <v>4</v>
      </c>
      <c r="M25" s="38">
        <f t="shared" si="24"/>
        <v>2</v>
      </c>
      <c r="N25" s="38">
        <f t="shared" si="24"/>
        <v>2</v>
      </c>
      <c r="O25" s="38">
        <f t="shared" si="24"/>
        <v>0</v>
      </c>
      <c r="P25" s="38">
        <f t="shared" si="24"/>
        <v>4</v>
      </c>
      <c r="Q25" s="38">
        <f t="shared" si="24"/>
        <v>0</v>
      </c>
      <c r="R25" s="38">
        <f t="shared" si="24"/>
        <v>4</v>
      </c>
      <c r="S25" s="38">
        <f t="shared" si="24"/>
        <v>2</v>
      </c>
      <c r="T25" s="38">
        <f t="shared" si="24"/>
        <v>2</v>
      </c>
      <c r="U25" s="38">
        <f t="shared" si="24"/>
        <v>4</v>
      </c>
      <c r="V25" s="38">
        <f t="shared" si="24"/>
        <v>4</v>
      </c>
      <c r="W25" s="38">
        <f t="shared" si="24"/>
        <v>2</v>
      </c>
      <c r="X25" s="38">
        <f t="shared" si="24"/>
        <v>2</v>
      </c>
      <c r="Y25" s="38">
        <f t="shared" si="24"/>
        <v>4</v>
      </c>
      <c r="Z25" s="38">
        <f t="shared" si="24"/>
        <v>4</v>
      </c>
      <c r="AA25" s="38">
        <f t="shared" si="24"/>
        <v>4</v>
      </c>
      <c r="AB25" s="38">
        <f t="shared" si="24"/>
        <v>4</v>
      </c>
      <c r="AC25" s="38">
        <f t="shared" si="24"/>
        <v>2</v>
      </c>
      <c r="AD25" s="38">
        <f t="shared" si="24"/>
        <v>4</v>
      </c>
      <c r="AE25" s="53">
        <f t="shared" si="24"/>
        <v>4</v>
      </c>
      <c r="AF25" s="38">
        <f t="shared" si="24"/>
        <v>4</v>
      </c>
      <c r="AG25" s="38">
        <f t="shared" si="24"/>
        <v>4</v>
      </c>
      <c r="AH25" s="38">
        <f t="shared" ref="AH25:BM25" si="25">IF(AH24="M",0,IF(AH24="I",2,IF(AH24="B",4,IF(AH24="E",5))))</f>
        <v>4</v>
      </c>
      <c r="AI25" s="38">
        <f t="shared" si="25"/>
        <v>4</v>
      </c>
      <c r="AJ25" s="38">
        <f t="shared" si="25"/>
        <v>4</v>
      </c>
      <c r="AK25" s="38">
        <f t="shared" si="25"/>
        <v>4</v>
      </c>
      <c r="AL25" s="38">
        <f t="shared" si="25"/>
        <v>2</v>
      </c>
      <c r="AM25" s="38">
        <f t="shared" si="25"/>
        <v>4</v>
      </c>
      <c r="AN25" s="38">
        <f t="shared" si="25"/>
        <v>4</v>
      </c>
      <c r="AO25" s="38">
        <f t="shared" si="25"/>
        <v>2</v>
      </c>
      <c r="AP25" s="38">
        <f t="shared" si="25"/>
        <v>4</v>
      </c>
      <c r="AQ25" s="38">
        <f t="shared" si="25"/>
        <v>4</v>
      </c>
      <c r="AR25" s="38">
        <f t="shared" si="25"/>
        <v>4</v>
      </c>
      <c r="AS25" s="38">
        <f t="shared" si="25"/>
        <v>2</v>
      </c>
      <c r="AT25" s="38">
        <f t="shared" si="25"/>
        <v>4</v>
      </c>
      <c r="AU25" s="38">
        <f t="shared" si="25"/>
        <v>4</v>
      </c>
      <c r="AV25" s="38">
        <f t="shared" si="25"/>
        <v>4</v>
      </c>
      <c r="AW25" s="38">
        <f t="shared" si="25"/>
        <v>4</v>
      </c>
      <c r="AX25" s="38">
        <f t="shared" si="25"/>
        <v>4</v>
      </c>
      <c r="AY25" s="38">
        <f t="shared" si="25"/>
        <v>2</v>
      </c>
      <c r="AZ25" s="38">
        <f t="shared" si="25"/>
        <v>2</v>
      </c>
      <c r="BA25" s="38">
        <f t="shared" si="25"/>
        <v>4</v>
      </c>
      <c r="BB25" s="38">
        <f t="shared" si="25"/>
        <v>2</v>
      </c>
      <c r="BC25" s="38">
        <f t="shared" si="25"/>
        <v>2</v>
      </c>
      <c r="BD25" s="38">
        <f t="shared" si="25"/>
        <v>4</v>
      </c>
      <c r="BE25" s="38">
        <f t="shared" si="25"/>
        <v>4</v>
      </c>
      <c r="BF25" s="38">
        <f t="shared" si="25"/>
        <v>4</v>
      </c>
      <c r="BG25" s="38">
        <f t="shared" si="25"/>
        <v>2</v>
      </c>
      <c r="BH25" s="38">
        <f t="shared" si="25"/>
        <v>2</v>
      </c>
      <c r="BI25" s="38">
        <f t="shared" si="25"/>
        <v>4</v>
      </c>
      <c r="BJ25" s="38">
        <f t="shared" si="25"/>
        <v>4</v>
      </c>
      <c r="BK25" s="38">
        <f t="shared" si="25"/>
        <v>2</v>
      </c>
      <c r="BL25" s="38">
        <f t="shared" si="25"/>
        <v>0</v>
      </c>
      <c r="BM25" s="38">
        <f t="shared" si="25"/>
        <v>4</v>
      </c>
      <c r="BN25" s="38">
        <f t="shared" ref="BN25:BW25" si="26">IF(BN24="M",0,IF(BN24="I",2,IF(BN24="B",4,IF(BN24="E",5))))</f>
        <v>4</v>
      </c>
      <c r="BO25" s="38">
        <f t="shared" si="26"/>
        <v>2</v>
      </c>
      <c r="BP25" s="38">
        <f t="shared" si="26"/>
        <v>2</v>
      </c>
      <c r="BQ25" s="38">
        <f t="shared" si="26"/>
        <v>2</v>
      </c>
      <c r="BR25" s="38">
        <f t="shared" si="26"/>
        <v>4</v>
      </c>
      <c r="BS25" s="38">
        <f t="shared" si="26"/>
        <v>4</v>
      </c>
      <c r="BT25" s="38">
        <f t="shared" si="26"/>
        <v>4</v>
      </c>
      <c r="BU25" s="38">
        <f t="shared" si="26"/>
        <v>4</v>
      </c>
      <c r="BV25" s="38">
        <f t="shared" si="26"/>
        <v>4</v>
      </c>
      <c r="BW25" s="38">
        <f t="shared" si="26"/>
        <v>4</v>
      </c>
    </row>
    <row r="26" spans="1:75" ht="15.75" thickBot="1" x14ac:dyDescent="0.3">
      <c r="A26" s="120" t="s">
        <v>118</v>
      </c>
      <c r="B26" s="38" t="s">
        <v>9</v>
      </c>
      <c r="C26" s="38" t="s">
        <v>9</v>
      </c>
      <c r="D26" s="38" t="s">
        <v>9</v>
      </c>
      <c r="E26" s="38" t="s">
        <v>9</v>
      </c>
      <c r="F26" s="38" t="s">
        <v>9</v>
      </c>
      <c r="G26" s="38" t="s">
        <v>8</v>
      </c>
      <c r="H26" s="38" t="s">
        <v>9</v>
      </c>
      <c r="I26" s="38" t="s">
        <v>8</v>
      </c>
      <c r="J26" s="38" t="s">
        <v>9</v>
      </c>
      <c r="K26" s="38" t="s">
        <v>8</v>
      </c>
      <c r="L26" s="38" t="s">
        <v>8</v>
      </c>
      <c r="M26" s="38" t="s">
        <v>9</v>
      </c>
      <c r="N26" s="38" t="s">
        <v>9</v>
      </c>
      <c r="O26" s="38" t="s">
        <v>9</v>
      </c>
      <c r="P26" s="38" t="s">
        <v>8</v>
      </c>
      <c r="Q26" s="38" t="s">
        <v>9</v>
      </c>
      <c r="R26" s="38" t="s">
        <v>9</v>
      </c>
      <c r="S26" s="38" t="s">
        <v>9</v>
      </c>
      <c r="T26" s="38" t="s">
        <v>9</v>
      </c>
      <c r="U26" s="38" t="s">
        <v>8</v>
      </c>
      <c r="V26" s="38" t="s">
        <v>9</v>
      </c>
      <c r="W26" s="38" t="s">
        <v>8</v>
      </c>
      <c r="X26" s="38" t="s">
        <v>9</v>
      </c>
      <c r="Y26" s="38" t="s">
        <v>9</v>
      </c>
      <c r="Z26" s="38" t="s">
        <v>9</v>
      </c>
      <c r="AA26" s="38" t="s">
        <v>9</v>
      </c>
      <c r="AB26" s="38" t="s">
        <v>7</v>
      </c>
      <c r="AC26" s="38" t="s">
        <v>9</v>
      </c>
      <c r="AD26" s="38" t="s">
        <v>9</v>
      </c>
      <c r="AE26" s="53" t="s">
        <v>8</v>
      </c>
      <c r="AF26" s="38" t="s">
        <v>9</v>
      </c>
      <c r="AG26" s="38" t="s">
        <v>9</v>
      </c>
      <c r="AH26" s="38" t="s">
        <v>9</v>
      </c>
      <c r="AI26" s="38" t="s">
        <v>9</v>
      </c>
      <c r="AJ26" s="38" t="s">
        <v>9</v>
      </c>
      <c r="AK26" s="38" t="s">
        <v>8</v>
      </c>
      <c r="AL26" s="38" t="s">
        <v>8</v>
      </c>
      <c r="AM26" s="38" t="s">
        <v>9</v>
      </c>
      <c r="AN26" s="38" t="s">
        <v>8</v>
      </c>
      <c r="AO26" s="38" t="s">
        <v>9</v>
      </c>
      <c r="AP26" s="38" t="s">
        <v>9</v>
      </c>
      <c r="AQ26" s="38" t="s">
        <v>9</v>
      </c>
      <c r="AR26" s="38" t="s">
        <v>8</v>
      </c>
      <c r="AS26" s="38" t="s">
        <v>9</v>
      </c>
      <c r="AT26" s="38" t="s">
        <v>9</v>
      </c>
      <c r="AU26" s="38" t="s">
        <v>8</v>
      </c>
      <c r="AV26" s="38" t="s">
        <v>9</v>
      </c>
      <c r="AW26" s="38" t="s">
        <v>9</v>
      </c>
      <c r="AX26" s="38" t="s">
        <v>9</v>
      </c>
      <c r="AY26" s="38" t="s">
        <v>8</v>
      </c>
      <c r="AZ26" s="38" t="s">
        <v>9</v>
      </c>
      <c r="BA26" s="38" t="s">
        <v>9</v>
      </c>
      <c r="BB26" s="38" t="s">
        <v>9</v>
      </c>
      <c r="BC26" s="38" t="s">
        <v>9</v>
      </c>
      <c r="BD26" s="38" t="s">
        <v>9</v>
      </c>
      <c r="BE26" s="38" t="s">
        <v>9</v>
      </c>
      <c r="BF26" s="38" t="s">
        <v>9</v>
      </c>
      <c r="BG26" s="38" t="s">
        <v>8</v>
      </c>
      <c r="BH26" s="38" t="s">
        <v>9</v>
      </c>
      <c r="BI26" s="38" t="s">
        <v>9</v>
      </c>
      <c r="BJ26" s="38" t="s">
        <v>9</v>
      </c>
      <c r="BK26" s="38" t="s">
        <v>8</v>
      </c>
      <c r="BL26" s="38" t="s">
        <v>7</v>
      </c>
      <c r="BM26" s="38" t="s">
        <v>9</v>
      </c>
      <c r="BN26" s="38" t="s">
        <v>7</v>
      </c>
      <c r="BO26" s="38" t="s">
        <v>9</v>
      </c>
      <c r="BP26" s="38" t="s">
        <v>9</v>
      </c>
      <c r="BQ26" s="38" t="s">
        <v>9</v>
      </c>
      <c r="BR26" s="38" t="s">
        <v>8</v>
      </c>
      <c r="BS26" s="38" t="s">
        <v>9</v>
      </c>
      <c r="BT26" s="38" t="s">
        <v>9</v>
      </c>
      <c r="BU26" s="38" t="s">
        <v>9</v>
      </c>
      <c r="BV26" s="38" t="s">
        <v>9</v>
      </c>
      <c r="BW26" s="38" t="s">
        <v>9</v>
      </c>
    </row>
    <row r="27" spans="1:75" ht="15.75" thickBot="1" x14ac:dyDescent="0.3">
      <c r="A27" s="120"/>
      <c r="B27" s="38">
        <f t="shared" ref="B27:AG27" si="27">IF(B26="M",0,IF(B26="I",2,IF(B26="B",4,IF(B26="E",5))))</f>
        <v>4</v>
      </c>
      <c r="C27" s="38">
        <f t="shared" si="27"/>
        <v>4</v>
      </c>
      <c r="D27" s="38">
        <f t="shared" si="27"/>
        <v>4</v>
      </c>
      <c r="E27" s="38">
        <f t="shared" si="27"/>
        <v>4</v>
      </c>
      <c r="F27" s="38">
        <f t="shared" si="27"/>
        <v>4</v>
      </c>
      <c r="G27" s="38">
        <f t="shared" si="27"/>
        <v>2</v>
      </c>
      <c r="H27" s="38">
        <f t="shared" si="27"/>
        <v>4</v>
      </c>
      <c r="I27" s="38">
        <f t="shared" si="27"/>
        <v>2</v>
      </c>
      <c r="J27" s="38">
        <f t="shared" si="27"/>
        <v>4</v>
      </c>
      <c r="K27" s="38">
        <f t="shared" si="27"/>
        <v>2</v>
      </c>
      <c r="L27" s="38">
        <f t="shared" si="27"/>
        <v>2</v>
      </c>
      <c r="M27" s="38">
        <f t="shared" si="27"/>
        <v>4</v>
      </c>
      <c r="N27" s="38">
        <f t="shared" si="27"/>
        <v>4</v>
      </c>
      <c r="O27" s="38">
        <f t="shared" si="27"/>
        <v>4</v>
      </c>
      <c r="P27" s="38">
        <f t="shared" si="27"/>
        <v>2</v>
      </c>
      <c r="Q27" s="38">
        <f t="shared" si="27"/>
        <v>4</v>
      </c>
      <c r="R27" s="38">
        <f t="shared" si="27"/>
        <v>4</v>
      </c>
      <c r="S27" s="38">
        <f t="shared" si="27"/>
        <v>4</v>
      </c>
      <c r="T27" s="38">
        <f t="shared" si="27"/>
        <v>4</v>
      </c>
      <c r="U27" s="38">
        <f t="shared" si="27"/>
        <v>2</v>
      </c>
      <c r="V27" s="38">
        <f t="shared" si="27"/>
        <v>4</v>
      </c>
      <c r="W27" s="38">
        <f t="shared" si="27"/>
        <v>2</v>
      </c>
      <c r="X27" s="38">
        <f t="shared" si="27"/>
        <v>4</v>
      </c>
      <c r="Y27" s="38">
        <f t="shared" si="27"/>
        <v>4</v>
      </c>
      <c r="Z27" s="38">
        <f t="shared" si="27"/>
        <v>4</v>
      </c>
      <c r="AA27" s="38">
        <f t="shared" si="27"/>
        <v>4</v>
      </c>
      <c r="AB27" s="38">
        <f t="shared" si="27"/>
        <v>0</v>
      </c>
      <c r="AC27" s="38">
        <f t="shared" si="27"/>
        <v>4</v>
      </c>
      <c r="AD27" s="38">
        <f t="shared" si="27"/>
        <v>4</v>
      </c>
      <c r="AE27" s="53">
        <f t="shared" si="27"/>
        <v>2</v>
      </c>
      <c r="AF27" s="38">
        <f t="shared" si="27"/>
        <v>4</v>
      </c>
      <c r="AG27" s="38">
        <f t="shared" si="27"/>
        <v>4</v>
      </c>
      <c r="AH27" s="38">
        <f t="shared" ref="AH27:BM27" si="28">IF(AH26="M",0,IF(AH26="I",2,IF(AH26="B",4,IF(AH26="E",5))))</f>
        <v>4</v>
      </c>
      <c r="AI27" s="38">
        <f t="shared" si="28"/>
        <v>4</v>
      </c>
      <c r="AJ27" s="38">
        <f t="shared" si="28"/>
        <v>4</v>
      </c>
      <c r="AK27" s="38">
        <f t="shared" si="28"/>
        <v>2</v>
      </c>
      <c r="AL27" s="38">
        <f t="shared" si="28"/>
        <v>2</v>
      </c>
      <c r="AM27" s="38">
        <f t="shared" si="28"/>
        <v>4</v>
      </c>
      <c r="AN27" s="38">
        <f t="shared" si="28"/>
        <v>2</v>
      </c>
      <c r="AO27" s="38">
        <f t="shared" si="28"/>
        <v>4</v>
      </c>
      <c r="AP27" s="38">
        <f t="shared" si="28"/>
        <v>4</v>
      </c>
      <c r="AQ27" s="38">
        <f t="shared" si="28"/>
        <v>4</v>
      </c>
      <c r="AR27" s="38">
        <f t="shared" si="28"/>
        <v>2</v>
      </c>
      <c r="AS27" s="38">
        <f t="shared" si="28"/>
        <v>4</v>
      </c>
      <c r="AT27" s="38">
        <f t="shared" si="28"/>
        <v>4</v>
      </c>
      <c r="AU27" s="38">
        <f t="shared" si="28"/>
        <v>2</v>
      </c>
      <c r="AV27" s="38">
        <f t="shared" si="28"/>
        <v>4</v>
      </c>
      <c r="AW27" s="38">
        <f t="shared" si="28"/>
        <v>4</v>
      </c>
      <c r="AX27" s="38">
        <f t="shared" si="28"/>
        <v>4</v>
      </c>
      <c r="AY27" s="38">
        <f t="shared" si="28"/>
        <v>2</v>
      </c>
      <c r="AZ27" s="38">
        <f t="shared" si="28"/>
        <v>4</v>
      </c>
      <c r="BA27" s="38">
        <f t="shared" si="28"/>
        <v>4</v>
      </c>
      <c r="BB27" s="38">
        <f t="shared" si="28"/>
        <v>4</v>
      </c>
      <c r="BC27" s="38">
        <f t="shared" si="28"/>
        <v>4</v>
      </c>
      <c r="BD27" s="38">
        <f t="shared" si="28"/>
        <v>4</v>
      </c>
      <c r="BE27" s="38">
        <f t="shared" si="28"/>
        <v>4</v>
      </c>
      <c r="BF27" s="38">
        <f t="shared" si="28"/>
        <v>4</v>
      </c>
      <c r="BG27" s="38">
        <f t="shared" si="28"/>
        <v>2</v>
      </c>
      <c r="BH27" s="38">
        <f t="shared" si="28"/>
        <v>4</v>
      </c>
      <c r="BI27" s="38">
        <f t="shared" si="28"/>
        <v>4</v>
      </c>
      <c r="BJ27" s="38">
        <f t="shared" si="28"/>
        <v>4</v>
      </c>
      <c r="BK27" s="38">
        <f t="shared" si="28"/>
        <v>2</v>
      </c>
      <c r="BL27" s="38">
        <f t="shared" si="28"/>
        <v>0</v>
      </c>
      <c r="BM27" s="38">
        <f t="shared" si="28"/>
        <v>4</v>
      </c>
      <c r="BN27" s="38">
        <f t="shared" ref="BN27:BW27" si="29">IF(BN26="M",0,IF(BN26="I",2,IF(BN26="B",4,IF(BN26="E",5))))</f>
        <v>0</v>
      </c>
      <c r="BO27" s="38">
        <f t="shared" si="29"/>
        <v>4</v>
      </c>
      <c r="BP27" s="38">
        <f t="shared" si="29"/>
        <v>4</v>
      </c>
      <c r="BQ27" s="38">
        <f t="shared" si="29"/>
        <v>4</v>
      </c>
      <c r="BR27" s="38">
        <f t="shared" si="29"/>
        <v>2</v>
      </c>
      <c r="BS27" s="38">
        <f t="shared" si="29"/>
        <v>4</v>
      </c>
      <c r="BT27" s="38">
        <f t="shared" si="29"/>
        <v>4</v>
      </c>
      <c r="BU27" s="38">
        <f t="shared" si="29"/>
        <v>4</v>
      </c>
      <c r="BV27" s="38">
        <f t="shared" si="29"/>
        <v>4</v>
      </c>
      <c r="BW27" s="38">
        <f t="shared" si="29"/>
        <v>4</v>
      </c>
    </row>
    <row r="28" spans="1:75" ht="15.75" thickBot="1" x14ac:dyDescent="0.3">
      <c r="A28" s="120"/>
      <c r="B28" s="38" t="s">
        <v>9</v>
      </c>
      <c r="C28" s="38" t="s">
        <v>9</v>
      </c>
      <c r="D28" s="38" t="s">
        <v>9</v>
      </c>
      <c r="E28" s="38" t="s">
        <v>9</v>
      </c>
      <c r="F28" s="38" t="s">
        <v>8</v>
      </c>
      <c r="G28" s="38" t="s">
        <v>9</v>
      </c>
      <c r="H28" s="38" t="s">
        <v>9</v>
      </c>
      <c r="I28" s="38" t="s">
        <v>8</v>
      </c>
      <c r="J28" s="38" t="s">
        <v>9</v>
      </c>
      <c r="K28" s="38" t="s">
        <v>8</v>
      </c>
      <c r="L28" s="38" t="s">
        <v>9</v>
      </c>
      <c r="M28" s="38" t="s">
        <v>9</v>
      </c>
      <c r="N28" s="38" t="s">
        <v>8</v>
      </c>
      <c r="O28" s="38" t="s">
        <v>9</v>
      </c>
      <c r="P28" s="38" t="s">
        <v>8</v>
      </c>
      <c r="Q28" s="38" t="s">
        <v>9</v>
      </c>
      <c r="R28" s="38" t="s">
        <v>9</v>
      </c>
      <c r="S28" s="38" t="s">
        <v>9</v>
      </c>
      <c r="T28" s="38" t="s">
        <v>9</v>
      </c>
      <c r="U28" s="38" t="s">
        <v>9</v>
      </c>
      <c r="V28" s="38" t="s">
        <v>9</v>
      </c>
      <c r="W28" s="38" t="s">
        <v>7</v>
      </c>
      <c r="X28" s="38" t="s">
        <v>9</v>
      </c>
      <c r="Y28" s="38" t="s">
        <v>8</v>
      </c>
      <c r="Z28" s="38" t="s">
        <v>9</v>
      </c>
      <c r="AA28" s="38" t="s">
        <v>8</v>
      </c>
      <c r="AB28" s="38" t="s">
        <v>7</v>
      </c>
      <c r="AC28" s="38" t="s">
        <v>7</v>
      </c>
      <c r="AD28" s="38" t="s">
        <v>9</v>
      </c>
      <c r="AE28" s="53" t="s">
        <v>7</v>
      </c>
      <c r="AF28" s="38" t="s">
        <v>9</v>
      </c>
      <c r="AG28" s="38" t="s">
        <v>9</v>
      </c>
      <c r="AH28" s="38" t="s">
        <v>9</v>
      </c>
      <c r="AI28" s="38" t="s">
        <v>9</v>
      </c>
      <c r="AJ28" s="38" t="s">
        <v>9</v>
      </c>
      <c r="AK28" s="38" t="s">
        <v>7</v>
      </c>
      <c r="AL28" s="38" t="s">
        <v>8</v>
      </c>
      <c r="AM28" s="38" t="s">
        <v>9</v>
      </c>
      <c r="AN28" s="38" t="s">
        <v>8</v>
      </c>
      <c r="AO28" s="38" t="s">
        <v>8</v>
      </c>
      <c r="AP28" s="38" t="s">
        <v>9</v>
      </c>
      <c r="AQ28" s="38" t="s">
        <v>9</v>
      </c>
      <c r="AR28" s="38" t="s">
        <v>7</v>
      </c>
      <c r="AS28" s="38" t="s">
        <v>9</v>
      </c>
      <c r="AT28" s="38" t="s">
        <v>9</v>
      </c>
      <c r="AU28" s="38" t="s">
        <v>8</v>
      </c>
      <c r="AV28" s="38" t="s">
        <v>7</v>
      </c>
      <c r="AW28" s="38" t="s">
        <v>8</v>
      </c>
      <c r="AX28" s="38" t="s">
        <v>9</v>
      </c>
      <c r="AY28" s="38" t="s">
        <v>8</v>
      </c>
      <c r="AZ28" s="38" t="s">
        <v>9</v>
      </c>
      <c r="BA28" s="38" t="s">
        <v>9</v>
      </c>
      <c r="BB28" s="38" t="s">
        <v>9</v>
      </c>
      <c r="BC28" s="38" t="s">
        <v>10</v>
      </c>
      <c r="BD28" s="38" t="s">
        <v>9</v>
      </c>
      <c r="BE28" s="38" t="s">
        <v>7</v>
      </c>
      <c r="BF28" s="38" t="s">
        <v>9</v>
      </c>
      <c r="BG28" s="38" t="s">
        <v>8</v>
      </c>
      <c r="BH28" s="38" t="s">
        <v>9</v>
      </c>
      <c r="BI28" s="38" t="s">
        <v>8</v>
      </c>
      <c r="BJ28" s="38" t="s">
        <v>9</v>
      </c>
      <c r="BK28" s="38" t="s">
        <v>8</v>
      </c>
      <c r="BL28" s="38" t="s">
        <v>7</v>
      </c>
      <c r="BM28" s="38" t="s">
        <v>9</v>
      </c>
      <c r="BN28" s="38" t="s">
        <v>7</v>
      </c>
      <c r="BO28" s="38" t="s">
        <v>9</v>
      </c>
      <c r="BP28" s="38" t="s">
        <v>9</v>
      </c>
      <c r="BQ28" s="38" t="s">
        <v>9</v>
      </c>
      <c r="BR28" s="38" t="s">
        <v>7</v>
      </c>
      <c r="BS28" s="38" t="s">
        <v>8</v>
      </c>
      <c r="BT28" s="38" t="s">
        <v>9</v>
      </c>
      <c r="BU28" s="38" t="s">
        <v>9</v>
      </c>
      <c r="BV28" s="38" t="s">
        <v>8</v>
      </c>
      <c r="BW28" s="38" t="s">
        <v>8</v>
      </c>
    </row>
    <row r="29" spans="1:75" ht="15.75" thickBot="1" x14ac:dyDescent="0.3">
      <c r="A29" s="120"/>
      <c r="B29" s="38">
        <f t="shared" ref="B29:AG29" si="30">IF(B28="M",0,IF(B28="I",2,IF(B28="B",4,IF(B28="E",5))))</f>
        <v>4</v>
      </c>
      <c r="C29" s="38">
        <f t="shared" si="30"/>
        <v>4</v>
      </c>
      <c r="D29" s="38">
        <f t="shared" si="30"/>
        <v>4</v>
      </c>
      <c r="E29" s="38">
        <f t="shared" si="30"/>
        <v>4</v>
      </c>
      <c r="F29" s="38">
        <f t="shared" si="30"/>
        <v>2</v>
      </c>
      <c r="G29" s="38">
        <f t="shared" si="30"/>
        <v>4</v>
      </c>
      <c r="H29" s="38">
        <f t="shared" si="30"/>
        <v>4</v>
      </c>
      <c r="I29" s="38">
        <f t="shared" si="30"/>
        <v>2</v>
      </c>
      <c r="J29" s="38">
        <f t="shared" si="30"/>
        <v>4</v>
      </c>
      <c r="K29" s="38">
        <f t="shared" si="30"/>
        <v>2</v>
      </c>
      <c r="L29" s="38">
        <f t="shared" si="30"/>
        <v>4</v>
      </c>
      <c r="M29" s="38">
        <f t="shared" si="30"/>
        <v>4</v>
      </c>
      <c r="N29" s="38">
        <f t="shared" si="30"/>
        <v>2</v>
      </c>
      <c r="O29" s="38">
        <f t="shared" si="30"/>
        <v>4</v>
      </c>
      <c r="P29" s="38">
        <f t="shared" si="30"/>
        <v>2</v>
      </c>
      <c r="Q29" s="38">
        <f t="shared" si="30"/>
        <v>4</v>
      </c>
      <c r="R29" s="38">
        <f t="shared" si="30"/>
        <v>4</v>
      </c>
      <c r="S29" s="38">
        <f t="shared" si="30"/>
        <v>4</v>
      </c>
      <c r="T29" s="38">
        <f t="shared" si="30"/>
        <v>4</v>
      </c>
      <c r="U29" s="38">
        <f t="shared" si="30"/>
        <v>4</v>
      </c>
      <c r="V29" s="38">
        <f t="shared" si="30"/>
        <v>4</v>
      </c>
      <c r="W29" s="38">
        <f t="shared" si="30"/>
        <v>0</v>
      </c>
      <c r="X29" s="38">
        <f t="shared" si="30"/>
        <v>4</v>
      </c>
      <c r="Y29" s="38">
        <f t="shared" si="30"/>
        <v>2</v>
      </c>
      <c r="Z29" s="38">
        <f t="shared" si="30"/>
        <v>4</v>
      </c>
      <c r="AA29" s="38">
        <f t="shared" si="30"/>
        <v>2</v>
      </c>
      <c r="AB29" s="38">
        <f t="shared" si="30"/>
        <v>0</v>
      </c>
      <c r="AC29" s="38">
        <f t="shared" si="30"/>
        <v>0</v>
      </c>
      <c r="AD29" s="38">
        <f t="shared" si="30"/>
        <v>4</v>
      </c>
      <c r="AE29" s="53">
        <f t="shared" si="30"/>
        <v>0</v>
      </c>
      <c r="AF29" s="38">
        <f t="shared" si="30"/>
        <v>4</v>
      </c>
      <c r="AG29" s="38">
        <f t="shared" si="30"/>
        <v>4</v>
      </c>
      <c r="AH29" s="38">
        <f t="shared" ref="AH29:BM29" si="31">IF(AH28="M",0,IF(AH28="I",2,IF(AH28="B",4,IF(AH28="E",5))))</f>
        <v>4</v>
      </c>
      <c r="AI29" s="38">
        <f t="shared" si="31"/>
        <v>4</v>
      </c>
      <c r="AJ29" s="38">
        <f t="shared" si="31"/>
        <v>4</v>
      </c>
      <c r="AK29" s="38">
        <f t="shared" si="31"/>
        <v>0</v>
      </c>
      <c r="AL29" s="38">
        <f t="shared" si="31"/>
        <v>2</v>
      </c>
      <c r="AM29" s="38">
        <f t="shared" si="31"/>
        <v>4</v>
      </c>
      <c r="AN29" s="38">
        <f t="shared" si="31"/>
        <v>2</v>
      </c>
      <c r="AO29" s="38">
        <f t="shared" si="31"/>
        <v>2</v>
      </c>
      <c r="AP29" s="38">
        <f t="shared" si="31"/>
        <v>4</v>
      </c>
      <c r="AQ29" s="38">
        <f t="shared" si="31"/>
        <v>4</v>
      </c>
      <c r="AR29" s="38">
        <f t="shared" si="31"/>
        <v>0</v>
      </c>
      <c r="AS29" s="38">
        <f t="shared" si="31"/>
        <v>4</v>
      </c>
      <c r="AT29" s="38">
        <f t="shared" si="31"/>
        <v>4</v>
      </c>
      <c r="AU29" s="38">
        <f t="shared" si="31"/>
        <v>2</v>
      </c>
      <c r="AV29" s="38">
        <f t="shared" si="31"/>
        <v>0</v>
      </c>
      <c r="AW29" s="38">
        <f t="shared" si="31"/>
        <v>2</v>
      </c>
      <c r="AX29" s="38">
        <f t="shared" si="31"/>
        <v>4</v>
      </c>
      <c r="AY29" s="38">
        <f t="shared" si="31"/>
        <v>2</v>
      </c>
      <c r="AZ29" s="38">
        <f t="shared" si="31"/>
        <v>4</v>
      </c>
      <c r="BA29" s="38">
        <f t="shared" si="31"/>
        <v>4</v>
      </c>
      <c r="BB29" s="38">
        <f t="shared" si="31"/>
        <v>4</v>
      </c>
      <c r="BC29" s="38">
        <f t="shared" si="31"/>
        <v>5</v>
      </c>
      <c r="BD29" s="38">
        <f t="shared" si="31"/>
        <v>4</v>
      </c>
      <c r="BE29" s="38">
        <f t="shared" si="31"/>
        <v>0</v>
      </c>
      <c r="BF29" s="38">
        <f t="shared" si="31"/>
        <v>4</v>
      </c>
      <c r="BG29" s="38">
        <f t="shared" si="31"/>
        <v>2</v>
      </c>
      <c r="BH29" s="38">
        <f t="shared" si="31"/>
        <v>4</v>
      </c>
      <c r="BI29" s="38">
        <f t="shared" si="31"/>
        <v>2</v>
      </c>
      <c r="BJ29" s="38">
        <f t="shared" si="31"/>
        <v>4</v>
      </c>
      <c r="BK29" s="38">
        <f t="shared" si="31"/>
        <v>2</v>
      </c>
      <c r="BL29" s="38">
        <f t="shared" si="31"/>
        <v>0</v>
      </c>
      <c r="BM29" s="38">
        <f t="shared" si="31"/>
        <v>4</v>
      </c>
      <c r="BN29" s="38">
        <f t="shared" ref="BN29:BW29" si="32">IF(BN28="M",0,IF(BN28="I",2,IF(BN28="B",4,IF(BN28="E",5))))</f>
        <v>0</v>
      </c>
      <c r="BO29" s="38">
        <f t="shared" si="32"/>
        <v>4</v>
      </c>
      <c r="BP29" s="38">
        <f t="shared" si="32"/>
        <v>4</v>
      </c>
      <c r="BQ29" s="38">
        <f t="shared" si="32"/>
        <v>4</v>
      </c>
      <c r="BR29" s="38">
        <f t="shared" si="32"/>
        <v>0</v>
      </c>
      <c r="BS29" s="38">
        <f t="shared" si="32"/>
        <v>2</v>
      </c>
      <c r="BT29" s="38">
        <f t="shared" si="32"/>
        <v>4</v>
      </c>
      <c r="BU29" s="38">
        <f t="shared" si="32"/>
        <v>4</v>
      </c>
      <c r="BV29" s="38">
        <f t="shared" si="32"/>
        <v>2</v>
      </c>
      <c r="BW29" s="38">
        <f t="shared" si="32"/>
        <v>2</v>
      </c>
    </row>
    <row r="30" spans="1:75" ht="15.75" thickBot="1" x14ac:dyDescent="0.3">
      <c r="A30" s="120"/>
      <c r="B30" s="38" t="s">
        <v>8</v>
      </c>
      <c r="C30" s="38" t="s">
        <v>8</v>
      </c>
      <c r="D30" s="38" t="s">
        <v>8</v>
      </c>
      <c r="E30" s="38" t="s">
        <v>8</v>
      </c>
      <c r="F30" s="38" t="s">
        <v>8</v>
      </c>
      <c r="G30" s="38" t="s">
        <v>7</v>
      </c>
      <c r="H30" s="38" t="s">
        <v>9</v>
      </c>
      <c r="I30" s="38" t="s">
        <v>8</v>
      </c>
      <c r="J30" s="38" t="s">
        <v>9</v>
      </c>
      <c r="K30" s="38" t="s">
        <v>7</v>
      </c>
      <c r="L30" s="38" t="s">
        <v>8</v>
      </c>
      <c r="M30" s="38" t="s">
        <v>7</v>
      </c>
      <c r="N30" s="38" t="s">
        <v>8</v>
      </c>
      <c r="O30" s="38" t="s">
        <v>7</v>
      </c>
      <c r="P30" s="38" t="s">
        <v>8</v>
      </c>
      <c r="Q30" s="38" t="s">
        <v>8</v>
      </c>
      <c r="R30" s="38" t="s">
        <v>7</v>
      </c>
      <c r="S30" s="38" t="s">
        <v>7</v>
      </c>
      <c r="T30" s="38" t="s">
        <v>8</v>
      </c>
      <c r="U30" s="38" t="s">
        <v>8</v>
      </c>
      <c r="V30" s="38" t="s">
        <v>8</v>
      </c>
      <c r="W30" s="38" t="s">
        <v>7</v>
      </c>
      <c r="X30" s="38" t="s">
        <v>9</v>
      </c>
      <c r="Y30" s="38" t="s">
        <v>7</v>
      </c>
      <c r="Z30" s="38" t="s">
        <v>8</v>
      </c>
      <c r="AA30" s="38" t="s">
        <v>7</v>
      </c>
      <c r="AB30" s="38" t="s">
        <v>9</v>
      </c>
      <c r="AC30" s="38" t="s">
        <v>7</v>
      </c>
      <c r="AD30" s="38" t="s">
        <v>8</v>
      </c>
      <c r="AE30" s="53" t="s">
        <v>8</v>
      </c>
      <c r="AF30" s="38" t="s">
        <v>9</v>
      </c>
      <c r="AG30" s="38" t="s">
        <v>8</v>
      </c>
      <c r="AH30" s="38" t="s">
        <v>8</v>
      </c>
      <c r="AI30" s="38" t="s">
        <v>8</v>
      </c>
      <c r="AJ30" s="38" t="s">
        <v>8</v>
      </c>
      <c r="AK30" s="38" t="s">
        <v>9</v>
      </c>
      <c r="AL30" s="38" t="s">
        <v>7</v>
      </c>
      <c r="AM30" s="38" t="s">
        <v>7</v>
      </c>
      <c r="AN30" s="38" t="s">
        <v>8</v>
      </c>
      <c r="AO30" s="38" t="s">
        <v>8</v>
      </c>
      <c r="AP30" s="38" t="s">
        <v>8</v>
      </c>
      <c r="AQ30" s="38" t="s">
        <v>9</v>
      </c>
      <c r="AR30" s="38" t="s">
        <v>7</v>
      </c>
      <c r="AS30" s="38" t="s">
        <v>9</v>
      </c>
      <c r="AT30" s="38" t="s">
        <v>8</v>
      </c>
      <c r="AU30" s="38" t="s">
        <v>8</v>
      </c>
      <c r="AV30" s="38" t="s">
        <v>8</v>
      </c>
      <c r="AW30" s="38" t="s">
        <v>8</v>
      </c>
      <c r="AX30" s="38" t="s">
        <v>9</v>
      </c>
      <c r="AY30" s="38" t="s">
        <v>7</v>
      </c>
      <c r="AZ30" s="38" t="s">
        <v>8</v>
      </c>
      <c r="BA30" s="38" t="s">
        <v>8</v>
      </c>
      <c r="BB30" s="38" t="s">
        <v>8</v>
      </c>
      <c r="BC30" s="38" t="s">
        <v>7</v>
      </c>
      <c r="BD30" s="38" t="s">
        <v>8</v>
      </c>
      <c r="BE30" s="38" t="s">
        <v>8</v>
      </c>
      <c r="BF30" s="38" t="s">
        <v>7</v>
      </c>
      <c r="BG30" s="38" t="s">
        <v>8</v>
      </c>
      <c r="BH30" s="38" t="s">
        <v>8</v>
      </c>
      <c r="BI30" s="38" t="s">
        <v>7</v>
      </c>
      <c r="BJ30" s="38" t="s">
        <v>8</v>
      </c>
      <c r="BK30" s="38" t="s">
        <v>8</v>
      </c>
      <c r="BL30" s="38" t="s">
        <v>7</v>
      </c>
      <c r="BM30" s="38" t="s">
        <v>9</v>
      </c>
      <c r="BN30" s="38" t="s">
        <v>7</v>
      </c>
      <c r="BO30" s="38" t="s">
        <v>9</v>
      </c>
      <c r="BP30" s="38" t="s">
        <v>9</v>
      </c>
      <c r="BQ30" s="38" t="s">
        <v>8</v>
      </c>
      <c r="BR30" s="38" t="s">
        <v>7</v>
      </c>
      <c r="BS30" s="38" t="s">
        <v>7</v>
      </c>
      <c r="BT30" s="38" t="s">
        <v>8</v>
      </c>
      <c r="BU30" s="38" t="s">
        <v>8</v>
      </c>
      <c r="BV30" s="38" t="s">
        <v>7</v>
      </c>
      <c r="BW30" s="38" t="s">
        <v>7</v>
      </c>
    </row>
    <row r="31" spans="1:75" ht="15.75" thickBot="1" x14ac:dyDescent="0.3">
      <c r="A31" s="120"/>
      <c r="B31" s="38">
        <f t="shared" ref="B31:AG31" si="33">IF(B30="M",0,IF(B30="I",2,IF(B30="B",4,IF(B30="E",5))))</f>
        <v>2</v>
      </c>
      <c r="C31" s="38">
        <f t="shared" si="33"/>
        <v>2</v>
      </c>
      <c r="D31" s="38">
        <f t="shared" si="33"/>
        <v>2</v>
      </c>
      <c r="E31" s="38">
        <f t="shared" si="33"/>
        <v>2</v>
      </c>
      <c r="F31" s="38">
        <f t="shared" si="33"/>
        <v>2</v>
      </c>
      <c r="G31" s="38">
        <f t="shared" si="33"/>
        <v>0</v>
      </c>
      <c r="H31" s="38">
        <f t="shared" si="33"/>
        <v>4</v>
      </c>
      <c r="I31" s="38">
        <f t="shared" si="33"/>
        <v>2</v>
      </c>
      <c r="J31" s="38">
        <f t="shared" si="33"/>
        <v>4</v>
      </c>
      <c r="K31" s="38">
        <f t="shared" si="33"/>
        <v>0</v>
      </c>
      <c r="L31" s="38">
        <f t="shared" si="33"/>
        <v>2</v>
      </c>
      <c r="M31" s="38">
        <f t="shared" si="33"/>
        <v>0</v>
      </c>
      <c r="N31" s="38">
        <f t="shared" si="33"/>
        <v>2</v>
      </c>
      <c r="O31" s="38">
        <f t="shared" si="33"/>
        <v>0</v>
      </c>
      <c r="P31" s="38">
        <f t="shared" si="33"/>
        <v>2</v>
      </c>
      <c r="Q31" s="38">
        <f t="shared" si="33"/>
        <v>2</v>
      </c>
      <c r="R31" s="38">
        <f t="shared" si="33"/>
        <v>0</v>
      </c>
      <c r="S31" s="38">
        <f t="shared" si="33"/>
        <v>0</v>
      </c>
      <c r="T31" s="38">
        <f t="shared" si="33"/>
        <v>2</v>
      </c>
      <c r="U31" s="38">
        <f t="shared" si="33"/>
        <v>2</v>
      </c>
      <c r="V31" s="38">
        <f t="shared" si="33"/>
        <v>2</v>
      </c>
      <c r="W31" s="38">
        <f t="shared" si="33"/>
        <v>0</v>
      </c>
      <c r="X31" s="38">
        <f t="shared" si="33"/>
        <v>4</v>
      </c>
      <c r="Y31" s="38">
        <f t="shared" si="33"/>
        <v>0</v>
      </c>
      <c r="Z31" s="38">
        <f t="shared" si="33"/>
        <v>2</v>
      </c>
      <c r="AA31" s="38">
        <f t="shared" si="33"/>
        <v>0</v>
      </c>
      <c r="AB31" s="38">
        <f t="shared" si="33"/>
        <v>4</v>
      </c>
      <c r="AC31" s="38">
        <f t="shared" si="33"/>
        <v>0</v>
      </c>
      <c r="AD31" s="38">
        <f t="shared" si="33"/>
        <v>2</v>
      </c>
      <c r="AE31" s="53">
        <f t="shared" si="33"/>
        <v>2</v>
      </c>
      <c r="AF31" s="38">
        <f t="shared" si="33"/>
        <v>4</v>
      </c>
      <c r="AG31" s="38">
        <f t="shared" si="33"/>
        <v>2</v>
      </c>
      <c r="AH31" s="38">
        <f t="shared" ref="AH31:BM31" si="34">IF(AH30="M",0,IF(AH30="I",2,IF(AH30="B",4,IF(AH30="E",5))))</f>
        <v>2</v>
      </c>
      <c r="AI31" s="38">
        <f t="shared" si="34"/>
        <v>2</v>
      </c>
      <c r="AJ31" s="38">
        <f t="shared" si="34"/>
        <v>2</v>
      </c>
      <c r="AK31" s="38">
        <f t="shared" si="34"/>
        <v>4</v>
      </c>
      <c r="AL31" s="38">
        <f t="shared" si="34"/>
        <v>0</v>
      </c>
      <c r="AM31" s="38">
        <f t="shared" si="34"/>
        <v>0</v>
      </c>
      <c r="AN31" s="38">
        <f t="shared" si="34"/>
        <v>2</v>
      </c>
      <c r="AO31" s="38">
        <f t="shared" si="34"/>
        <v>2</v>
      </c>
      <c r="AP31" s="38">
        <f t="shared" si="34"/>
        <v>2</v>
      </c>
      <c r="AQ31" s="38">
        <f t="shared" si="34"/>
        <v>4</v>
      </c>
      <c r="AR31" s="38">
        <f t="shared" si="34"/>
        <v>0</v>
      </c>
      <c r="AS31" s="38">
        <f t="shared" si="34"/>
        <v>4</v>
      </c>
      <c r="AT31" s="38">
        <f t="shared" si="34"/>
        <v>2</v>
      </c>
      <c r="AU31" s="38">
        <f t="shared" si="34"/>
        <v>2</v>
      </c>
      <c r="AV31" s="38">
        <f t="shared" si="34"/>
        <v>2</v>
      </c>
      <c r="AW31" s="38">
        <f t="shared" si="34"/>
        <v>2</v>
      </c>
      <c r="AX31" s="38">
        <f t="shared" si="34"/>
        <v>4</v>
      </c>
      <c r="AY31" s="38">
        <f t="shared" si="34"/>
        <v>0</v>
      </c>
      <c r="AZ31" s="38">
        <f t="shared" si="34"/>
        <v>2</v>
      </c>
      <c r="BA31" s="38">
        <f t="shared" si="34"/>
        <v>2</v>
      </c>
      <c r="BB31" s="38">
        <f t="shared" si="34"/>
        <v>2</v>
      </c>
      <c r="BC31" s="38">
        <f t="shared" si="34"/>
        <v>0</v>
      </c>
      <c r="BD31" s="38">
        <f t="shared" si="34"/>
        <v>2</v>
      </c>
      <c r="BE31" s="38">
        <f t="shared" si="34"/>
        <v>2</v>
      </c>
      <c r="BF31" s="38">
        <f t="shared" si="34"/>
        <v>0</v>
      </c>
      <c r="BG31" s="38">
        <f t="shared" si="34"/>
        <v>2</v>
      </c>
      <c r="BH31" s="38">
        <f t="shared" si="34"/>
        <v>2</v>
      </c>
      <c r="BI31" s="38">
        <f t="shared" si="34"/>
        <v>0</v>
      </c>
      <c r="BJ31" s="38">
        <f t="shared" si="34"/>
        <v>2</v>
      </c>
      <c r="BK31" s="38">
        <f t="shared" si="34"/>
        <v>2</v>
      </c>
      <c r="BL31" s="38">
        <f t="shared" si="34"/>
        <v>0</v>
      </c>
      <c r="BM31" s="38">
        <f t="shared" si="34"/>
        <v>4</v>
      </c>
      <c r="BN31" s="38">
        <f t="shared" ref="BN31:BW31" si="35">IF(BN30="M",0,IF(BN30="I",2,IF(BN30="B",4,IF(BN30="E",5))))</f>
        <v>0</v>
      </c>
      <c r="BO31" s="38">
        <f t="shared" si="35"/>
        <v>4</v>
      </c>
      <c r="BP31" s="38">
        <f t="shared" si="35"/>
        <v>4</v>
      </c>
      <c r="BQ31" s="38">
        <f t="shared" si="35"/>
        <v>2</v>
      </c>
      <c r="BR31" s="38">
        <f t="shared" si="35"/>
        <v>0</v>
      </c>
      <c r="BS31" s="38">
        <f t="shared" si="35"/>
        <v>0</v>
      </c>
      <c r="BT31" s="38">
        <f t="shared" si="35"/>
        <v>2</v>
      </c>
      <c r="BU31" s="38">
        <f t="shared" si="35"/>
        <v>2</v>
      </c>
      <c r="BV31" s="38">
        <f t="shared" si="35"/>
        <v>0</v>
      </c>
      <c r="BW31" s="38">
        <f t="shared" si="35"/>
        <v>0</v>
      </c>
    </row>
    <row r="32" spans="1:75" ht="15.75" thickBot="1" x14ac:dyDescent="0.3">
      <c r="A32" s="120"/>
      <c r="B32" s="38" t="s">
        <v>8</v>
      </c>
      <c r="C32" s="38" t="s">
        <v>8</v>
      </c>
      <c r="D32" s="38" t="s">
        <v>9</v>
      </c>
      <c r="E32" s="38" t="s">
        <v>9</v>
      </c>
      <c r="F32" s="38" t="s">
        <v>8</v>
      </c>
      <c r="G32" s="38" t="s">
        <v>8</v>
      </c>
      <c r="H32" s="38" t="s">
        <v>9</v>
      </c>
      <c r="I32" s="38" t="s">
        <v>9</v>
      </c>
      <c r="J32" s="38" t="s">
        <v>8</v>
      </c>
      <c r="K32" s="38" t="s">
        <v>9</v>
      </c>
      <c r="L32" s="38" t="s">
        <v>9</v>
      </c>
      <c r="M32" s="38" t="s">
        <v>8</v>
      </c>
      <c r="N32" s="38" t="s">
        <v>9</v>
      </c>
      <c r="O32" s="38" t="s">
        <v>8</v>
      </c>
      <c r="P32" s="38" t="s">
        <v>9</v>
      </c>
      <c r="Q32" s="38" t="s">
        <v>8</v>
      </c>
      <c r="R32" s="38" t="s">
        <v>9</v>
      </c>
      <c r="S32" s="38" t="s">
        <v>9</v>
      </c>
      <c r="T32" s="38" t="s">
        <v>9</v>
      </c>
      <c r="U32" s="38" t="s">
        <v>9</v>
      </c>
      <c r="V32" s="38" t="s">
        <v>9</v>
      </c>
      <c r="W32" s="38" t="s">
        <v>8</v>
      </c>
      <c r="X32" s="38" t="s">
        <v>9</v>
      </c>
      <c r="Y32" s="38" t="s">
        <v>9</v>
      </c>
      <c r="Z32" s="38" t="s">
        <v>9</v>
      </c>
      <c r="AA32" s="38" t="s">
        <v>9</v>
      </c>
      <c r="AB32" s="38" t="s">
        <v>9</v>
      </c>
      <c r="AC32" s="38" t="s">
        <v>7</v>
      </c>
      <c r="AD32" s="38" t="s">
        <v>9</v>
      </c>
      <c r="AE32" s="53" t="s">
        <v>9</v>
      </c>
      <c r="AF32" s="38" t="s">
        <v>8</v>
      </c>
      <c r="AG32" s="38" t="s">
        <v>9</v>
      </c>
      <c r="AH32" s="38" t="s">
        <v>9</v>
      </c>
      <c r="AI32" s="38" t="s">
        <v>9</v>
      </c>
      <c r="AJ32" s="38" t="s">
        <v>9</v>
      </c>
      <c r="AK32" s="38" t="s">
        <v>9</v>
      </c>
      <c r="AL32" s="38" t="s">
        <v>8</v>
      </c>
      <c r="AM32" s="38" t="s">
        <v>9</v>
      </c>
      <c r="AN32" s="38" t="s">
        <v>8</v>
      </c>
      <c r="AO32" s="38" t="s">
        <v>9</v>
      </c>
      <c r="AP32" s="38" t="s">
        <v>8</v>
      </c>
      <c r="AQ32" s="38" t="s">
        <v>9</v>
      </c>
      <c r="AR32" s="38" t="s">
        <v>8</v>
      </c>
      <c r="AS32" s="38" t="s">
        <v>9</v>
      </c>
      <c r="AT32" s="38" t="s">
        <v>9</v>
      </c>
      <c r="AU32" s="38" t="s">
        <v>8</v>
      </c>
      <c r="AV32" s="38" t="s">
        <v>9</v>
      </c>
      <c r="AW32" s="38" t="s">
        <v>8</v>
      </c>
      <c r="AX32" s="38" t="s">
        <v>9</v>
      </c>
      <c r="AY32" s="38" t="s">
        <v>7</v>
      </c>
      <c r="AZ32" s="38" t="s">
        <v>9</v>
      </c>
      <c r="BA32" s="38" t="s">
        <v>9</v>
      </c>
      <c r="BB32" s="38" t="s">
        <v>8</v>
      </c>
      <c r="BC32" s="38" t="s">
        <v>10</v>
      </c>
      <c r="BD32" s="38" t="s">
        <v>8</v>
      </c>
      <c r="BE32" s="38" t="s">
        <v>9</v>
      </c>
      <c r="BF32" s="38" t="s">
        <v>7</v>
      </c>
      <c r="BG32" s="38" t="s">
        <v>8</v>
      </c>
      <c r="BH32" s="38" t="s">
        <v>8</v>
      </c>
      <c r="BI32" s="38" t="s">
        <v>9</v>
      </c>
      <c r="BJ32" s="38" t="s">
        <v>9</v>
      </c>
      <c r="BK32" s="38" t="s">
        <v>8</v>
      </c>
      <c r="BL32" s="38" t="s">
        <v>7</v>
      </c>
      <c r="BM32" s="38" t="s">
        <v>9</v>
      </c>
      <c r="BN32" s="38" t="s">
        <v>7</v>
      </c>
      <c r="BO32" s="38" t="s">
        <v>9</v>
      </c>
      <c r="BP32" s="38" t="s">
        <v>9</v>
      </c>
      <c r="BQ32" s="38" t="s">
        <v>8</v>
      </c>
      <c r="BR32" s="38" t="s">
        <v>8</v>
      </c>
      <c r="BS32" s="38" t="s">
        <v>9</v>
      </c>
      <c r="BT32" s="38" t="s">
        <v>9</v>
      </c>
      <c r="BU32" s="38" t="s">
        <v>9</v>
      </c>
      <c r="BV32" s="38" t="s">
        <v>9</v>
      </c>
      <c r="BW32" s="38" t="s">
        <v>9</v>
      </c>
    </row>
    <row r="33" spans="1:75" ht="15.75" thickBot="1" x14ac:dyDescent="0.3">
      <c r="A33" s="120"/>
      <c r="B33" s="38">
        <f t="shared" ref="B33:AG33" si="36">IF(B32="M",0,IF(B32="I",2,IF(B32="B",4,IF(B32="E",5))))</f>
        <v>2</v>
      </c>
      <c r="C33" s="38">
        <f t="shared" si="36"/>
        <v>2</v>
      </c>
      <c r="D33" s="38">
        <f t="shared" si="36"/>
        <v>4</v>
      </c>
      <c r="E33" s="38">
        <f t="shared" si="36"/>
        <v>4</v>
      </c>
      <c r="F33" s="38">
        <f t="shared" si="36"/>
        <v>2</v>
      </c>
      <c r="G33" s="38">
        <f t="shared" si="36"/>
        <v>2</v>
      </c>
      <c r="H33" s="38">
        <f t="shared" si="36"/>
        <v>4</v>
      </c>
      <c r="I33" s="38">
        <f t="shared" si="36"/>
        <v>4</v>
      </c>
      <c r="J33" s="38">
        <f t="shared" si="36"/>
        <v>2</v>
      </c>
      <c r="K33" s="38">
        <f t="shared" si="36"/>
        <v>4</v>
      </c>
      <c r="L33" s="38">
        <f t="shared" si="36"/>
        <v>4</v>
      </c>
      <c r="M33" s="38">
        <f t="shared" si="36"/>
        <v>2</v>
      </c>
      <c r="N33" s="38">
        <f t="shared" si="36"/>
        <v>4</v>
      </c>
      <c r="O33" s="38">
        <f t="shared" si="36"/>
        <v>2</v>
      </c>
      <c r="P33" s="38">
        <f t="shared" si="36"/>
        <v>4</v>
      </c>
      <c r="Q33" s="38">
        <f t="shared" si="36"/>
        <v>2</v>
      </c>
      <c r="R33" s="38">
        <f t="shared" si="36"/>
        <v>4</v>
      </c>
      <c r="S33" s="38">
        <f t="shared" si="36"/>
        <v>4</v>
      </c>
      <c r="T33" s="38">
        <f t="shared" si="36"/>
        <v>4</v>
      </c>
      <c r="U33" s="38">
        <f t="shared" si="36"/>
        <v>4</v>
      </c>
      <c r="V33" s="38">
        <f t="shared" si="36"/>
        <v>4</v>
      </c>
      <c r="W33" s="38">
        <f t="shared" si="36"/>
        <v>2</v>
      </c>
      <c r="X33" s="38">
        <f t="shared" si="36"/>
        <v>4</v>
      </c>
      <c r="Y33" s="38">
        <f t="shared" si="36"/>
        <v>4</v>
      </c>
      <c r="Z33" s="38">
        <f t="shared" si="36"/>
        <v>4</v>
      </c>
      <c r="AA33" s="38">
        <f t="shared" si="36"/>
        <v>4</v>
      </c>
      <c r="AB33" s="38">
        <f t="shared" si="36"/>
        <v>4</v>
      </c>
      <c r="AC33" s="38">
        <f t="shared" si="36"/>
        <v>0</v>
      </c>
      <c r="AD33" s="38">
        <f t="shared" si="36"/>
        <v>4</v>
      </c>
      <c r="AE33" s="53">
        <f t="shared" si="36"/>
        <v>4</v>
      </c>
      <c r="AF33" s="38">
        <f t="shared" si="36"/>
        <v>2</v>
      </c>
      <c r="AG33" s="38">
        <f t="shared" si="36"/>
        <v>4</v>
      </c>
      <c r="AH33" s="38">
        <f t="shared" ref="AH33:BM33" si="37">IF(AH32="M",0,IF(AH32="I",2,IF(AH32="B",4,IF(AH32="E",5))))</f>
        <v>4</v>
      </c>
      <c r="AI33" s="38">
        <f t="shared" si="37"/>
        <v>4</v>
      </c>
      <c r="AJ33" s="38">
        <f t="shared" si="37"/>
        <v>4</v>
      </c>
      <c r="AK33" s="38">
        <f t="shared" si="37"/>
        <v>4</v>
      </c>
      <c r="AL33" s="38">
        <f t="shared" si="37"/>
        <v>2</v>
      </c>
      <c r="AM33" s="38">
        <f t="shared" si="37"/>
        <v>4</v>
      </c>
      <c r="AN33" s="38">
        <f t="shared" si="37"/>
        <v>2</v>
      </c>
      <c r="AO33" s="38">
        <f t="shared" si="37"/>
        <v>4</v>
      </c>
      <c r="AP33" s="38">
        <f t="shared" si="37"/>
        <v>2</v>
      </c>
      <c r="AQ33" s="38">
        <f t="shared" si="37"/>
        <v>4</v>
      </c>
      <c r="AR33" s="38">
        <f t="shared" si="37"/>
        <v>2</v>
      </c>
      <c r="AS33" s="38">
        <f t="shared" si="37"/>
        <v>4</v>
      </c>
      <c r="AT33" s="38">
        <f t="shared" si="37"/>
        <v>4</v>
      </c>
      <c r="AU33" s="38">
        <f t="shared" si="37"/>
        <v>2</v>
      </c>
      <c r="AV33" s="38">
        <f t="shared" si="37"/>
        <v>4</v>
      </c>
      <c r="AW33" s="38">
        <f t="shared" si="37"/>
        <v>2</v>
      </c>
      <c r="AX33" s="38">
        <f t="shared" si="37"/>
        <v>4</v>
      </c>
      <c r="AY33" s="38">
        <f t="shared" si="37"/>
        <v>0</v>
      </c>
      <c r="AZ33" s="38">
        <f t="shared" si="37"/>
        <v>4</v>
      </c>
      <c r="BA33" s="38">
        <f t="shared" si="37"/>
        <v>4</v>
      </c>
      <c r="BB33" s="38">
        <f t="shared" si="37"/>
        <v>2</v>
      </c>
      <c r="BC33" s="38">
        <f t="shared" si="37"/>
        <v>5</v>
      </c>
      <c r="BD33" s="38">
        <f t="shared" si="37"/>
        <v>2</v>
      </c>
      <c r="BE33" s="38">
        <f t="shared" si="37"/>
        <v>4</v>
      </c>
      <c r="BF33" s="38">
        <f t="shared" si="37"/>
        <v>0</v>
      </c>
      <c r="BG33" s="38">
        <f t="shared" si="37"/>
        <v>2</v>
      </c>
      <c r="BH33" s="38">
        <f t="shared" si="37"/>
        <v>2</v>
      </c>
      <c r="BI33" s="38">
        <f t="shared" si="37"/>
        <v>4</v>
      </c>
      <c r="BJ33" s="38">
        <f t="shared" si="37"/>
        <v>4</v>
      </c>
      <c r="BK33" s="38">
        <f t="shared" si="37"/>
        <v>2</v>
      </c>
      <c r="BL33" s="38">
        <f t="shared" si="37"/>
        <v>0</v>
      </c>
      <c r="BM33" s="38">
        <f t="shared" si="37"/>
        <v>4</v>
      </c>
      <c r="BN33" s="38">
        <f t="shared" ref="BN33:BW33" si="38">IF(BN32="M",0,IF(BN32="I",2,IF(BN32="B",4,IF(BN32="E",5))))</f>
        <v>0</v>
      </c>
      <c r="BO33" s="38">
        <f t="shared" si="38"/>
        <v>4</v>
      </c>
      <c r="BP33" s="38">
        <f t="shared" si="38"/>
        <v>4</v>
      </c>
      <c r="BQ33" s="38">
        <f t="shared" si="38"/>
        <v>2</v>
      </c>
      <c r="BR33" s="38">
        <f t="shared" si="38"/>
        <v>2</v>
      </c>
      <c r="BS33" s="38">
        <f t="shared" si="38"/>
        <v>4</v>
      </c>
      <c r="BT33" s="38">
        <f t="shared" si="38"/>
        <v>4</v>
      </c>
      <c r="BU33" s="38">
        <f t="shared" si="38"/>
        <v>4</v>
      </c>
      <c r="BV33" s="38">
        <f t="shared" si="38"/>
        <v>4</v>
      </c>
      <c r="BW33" s="38">
        <f t="shared" si="38"/>
        <v>4</v>
      </c>
    </row>
    <row r="34" spans="1:75" ht="15.75" thickBot="1" x14ac:dyDescent="0.3">
      <c r="A34" s="120" t="s">
        <v>119</v>
      </c>
      <c r="B34" s="38" t="s">
        <v>9</v>
      </c>
      <c r="C34" s="38" t="s">
        <v>8</v>
      </c>
      <c r="D34" s="38" t="s">
        <v>8</v>
      </c>
      <c r="E34" s="38" t="s">
        <v>8</v>
      </c>
      <c r="F34" s="38" t="s">
        <v>8</v>
      </c>
      <c r="G34" s="38" t="s">
        <v>9</v>
      </c>
      <c r="H34" s="38" t="s">
        <v>9</v>
      </c>
      <c r="I34" s="38" t="s">
        <v>9</v>
      </c>
      <c r="J34" s="38" t="s">
        <v>9</v>
      </c>
      <c r="K34" s="38" t="s">
        <v>8</v>
      </c>
      <c r="L34" s="38" t="s">
        <v>9</v>
      </c>
      <c r="M34" s="38" t="s">
        <v>9</v>
      </c>
      <c r="N34" s="38" t="s">
        <v>9</v>
      </c>
      <c r="O34" s="38" t="s">
        <v>8</v>
      </c>
      <c r="P34" s="38" t="s">
        <v>7</v>
      </c>
      <c r="Q34" s="38" t="s">
        <v>8</v>
      </c>
      <c r="R34" s="38" t="s">
        <v>9</v>
      </c>
      <c r="S34" s="38" t="s">
        <v>10</v>
      </c>
      <c r="T34" s="38" t="s">
        <v>9</v>
      </c>
      <c r="U34" s="38" t="s">
        <v>9</v>
      </c>
      <c r="V34" s="38" t="s">
        <v>9</v>
      </c>
      <c r="W34" s="38" t="s">
        <v>9</v>
      </c>
      <c r="X34" s="38" t="s">
        <v>9</v>
      </c>
      <c r="Y34" s="38" t="s">
        <v>8</v>
      </c>
      <c r="Z34" s="38" t="s">
        <v>9</v>
      </c>
      <c r="AA34" s="38" t="s">
        <v>9</v>
      </c>
      <c r="AB34" s="38" t="s">
        <v>8</v>
      </c>
      <c r="AC34" s="38" t="s">
        <v>7</v>
      </c>
      <c r="AD34" s="38" t="s">
        <v>9</v>
      </c>
      <c r="AE34" s="53" t="s">
        <v>9</v>
      </c>
      <c r="AF34" s="38" t="s">
        <v>8</v>
      </c>
      <c r="AG34" s="38" t="s">
        <v>9</v>
      </c>
      <c r="AH34" s="38" t="s">
        <v>9</v>
      </c>
      <c r="AI34" s="38" t="s">
        <v>8</v>
      </c>
      <c r="AJ34" s="38" t="s">
        <v>10</v>
      </c>
      <c r="AK34" s="38" t="s">
        <v>8</v>
      </c>
      <c r="AL34" s="38" t="s">
        <v>9</v>
      </c>
      <c r="AM34" s="38" t="s">
        <v>9</v>
      </c>
      <c r="AN34" s="38" t="s">
        <v>8</v>
      </c>
      <c r="AO34" s="38" t="s">
        <v>8</v>
      </c>
      <c r="AP34" s="38" t="s">
        <v>9</v>
      </c>
      <c r="AQ34" s="38" t="s">
        <v>8</v>
      </c>
      <c r="AR34" s="38" t="s">
        <v>8</v>
      </c>
      <c r="AS34" s="38" t="s">
        <v>10</v>
      </c>
      <c r="AT34" s="38" t="s">
        <v>9</v>
      </c>
      <c r="AU34" s="38" t="s">
        <v>9</v>
      </c>
      <c r="AV34" s="38" t="s">
        <v>7</v>
      </c>
      <c r="AW34" s="38" t="s">
        <v>8</v>
      </c>
      <c r="AX34" s="38" t="s">
        <v>9</v>
      </c>
      <c r="AY34" s="38" t="s">
        <v>8</v>
      </c>
      <c r="AZ34" s="38" t="s">
        <v>9</v>
      </c>
      <c r="BA34" s="38" t="s">
        <v>8</v>
      </c>
      <c r="BB34" s="38" t="s">
        <v>8</v>
      </c>
      <c r="BC34" s="38" t="s">
        <v>9</v>
      </c>
      <c r="BD34" s="38" t="s">
        <v>8</v>
      </c>
      <c r="BE34" s="38" t="s">
        <v>8</v>
      </c>
      <c r="BF34" s="38" t="s">
        <v>7</v>
      </c>
      <c r="BG34" s="38" t="s">
        <v>8</v>
      </c>
      <c r="BH34" s="38" t="s">
        <v>8</v>
      </c>
      <c r="BI34" s="38" t="s">
        <v>9</v>
      </c>
      <c r="BJ34" s="38" t="s">
        <v>9</v>
      </c>
      <c r="BK34" s="38" t="s">
        <v>7</v>
      </c>
      <c r="BL34" s="38" t="s">
        <v>8</v>
      </c>
      <c r="BM34" s="38" t="s">
        <v>9</v>
      </c>
      <c r="BN34" s="38" t="s">
        <v>8</v>
      </c>
      <c r="BO34" s="38" t="s">
        <v>8</v>
      </c>
      <c r="BP34" s="38" t="s">
        <v>9</v>
      </c>
      <c r="BQ34" s="38" t="s">
        <v>9</v>
      </c>
      <c r="BR34" s="38" t="s">
        <v>8</v>
      </c>
      <c r="BS34" s="38" t="s">
        <v>9</v>
      </c>
      <c r="BT34" s="38" t="s">
        <v>9</v>
      </c>
      <c r="BU34" s="38" t="s">
        <v>7</v>
      </c>
      <c r="BV34" s="38" t="s">
        <v>9</v>
      </c>
      <c r="BW34" s="38" t="s">
        <v>9</v>
      </c>
    </row>
    <row r="35" spans="1:75" ht="15.75" thickBot="1" x14ac:dyDescent="0.3">
      <c r="A35" s="120"/>
      <c r="B35" s="38">
        <f t="shared" ref="B35:AG35" si="39">IF(B34="M",0,IF(B34="I",2,IF(B34="B",4,IF(B34="E",5))))</f>
        <v>4</v>
      </c>
      <c r="C35" s="38">
        <f t="shared" si="39"/>
        <v>2</v>
      </c>
      <c r="D35" s="38">
        <f t="shared" si="39"/>
        <v>2</v>
      </c>
      <c r="E35" s="38">
        <f t="shared" si="39"/>
        <v>2</v>
      </c>
      <c r="F35" s="38">
        <f t="shared" si="39"/>
        <v>2</v>
      </c>
      <c r="G35" s="38">
        <f t="shared" si="39"/>
        <v>4</v>
      </c>
      <c r="H35" s="38">
        <f t="shared" si="39"/>
        <v>4</v>
      </c>
      <c r="I35" s="38">
        <f t="shared" si="39"/>
        <v>4</v>
      </c>
      <c r="J35" s="38">
        <f t="shared" si="39"/>
        <v>4</v>
      </c>
      <c r="K35" s="38">
        <f t="shared" si="39"/>
        <v>2</v>
      </c>
      <c r="L35" s="38">
        <f t="shared" si="39"/>
        <v>4</v>
      </c>
      <c r="M35" s="38">
        <f t="shared" si="39"/>
        <v>4</v>
      </c>
      <c r="N35" s="38">
        <f t="shared" si="39"/>
        <v>4</v>
      </c>
      <c r="O35" s="38">
        <f t="shared" si="39"/>
        <v>2</v>
      </c>
      <c r="P35" s="38">
        <f t="shared" si="39"/>
        <v>0</v>
      </c>
      <c r="Q35" s="38">
        <f t="shared" si="39"/>
        <v>2</v>
      </c>
      <c r="R35" s="38">
        <f t="shared" si="39"/>
        <v>4</v>
      </c>
      <c r="S35" s="38">
        <f t="shared" si="39"/>
        <v>5</v>
      </c>
      <c r="T35" s="38">
        <f t="shared" si="39"/>
        <v>4</v>
      </c>
      <c r="U35" s="38">
        <f t="shared" si="39"/>
        <v>4</v>
      </c>
      <c r="V35" s="38">
        <f t="shared" si="39"/>
        <v>4</v>
      </c>
      <c r="W35" s="38">
        <f t="shared" si="39"/>
        <v>4</v>
      </c>
      <c r="X35" s="38">
        <f t="shared" si="39"/>
        <v>4</v>
      </c>
      <c r="Y35" s="38">
        <f t="shared" si="39"/>
        <v>2</v>
      </c>
      <c r="Z35" s="38">
        <f t="shared" si="39"/>
        <v>4</v>
      </c>
      <c r="AA35" s="38">
        <f t="shared" si="39"/>
        <v>4</v>
      </c>
      <c r="AB35" s="38">
        <f t="shared" si="39"/>
        <v>2</v>
      </c>
      <c r="AC35" s="38">
        <f t="shared" si="39"/>
        <v>0</v>
      </c>
      <c r="AD35" s="38">
        <f t="shared" si="39"/>
        <v>4</v>
      </c>
      <c r="AE35" s="53">
        <f t="shared" si="39"/>
        <v>4</v>
      </c>
      <c r="AF35" s="38">
        <f t="shared" si="39"/>
        <v>2</v>
      </c>
      <c r="AG35" s="38">
        <f t="shared" si="39"/>
        <v>4</v>
      </c>
      <c r="AH35" s="38">
        <f t="shared" ref="AH35:BM35" si="40">IF(AH34="M",0,IF(AH34="I",2,IF(AH34="B",4,IF(AH34="E",5))))</f>
        <v>4</v>
      </c>
      <c r="AI35" s="38">
        <f t="shared" si="40"/>
        <v>2</v>
      </c>
      <c r="AJ35" s="38">
        <f t="shared" si="40"/>
        <v>5</v>
      </c>
      <c r="AK35" s="38">
        <f t="shared" si="40"/>
        <v>2</v>
      </c>
      <c r="AL35" s="38">
        <f t="shared" si="40"/>
        <v>4</v>
      </c>
      <c r="AM35" s="38">
        <f t="shared" si="40"/>
        <v>4</v>
      </c>
      <c r="AN35" s="38">
        <f t="shared" si="40"/>
        <v>2</v>
      </c>
      <c r="AO35" s="38">
        <f t="shared" si="40"/>
        <v>2</v>
      </c>
      <c r="AP35" s="38">
        <f t="shared" si="40"/>
        <v>4</v>
      </c>
      <c r="AQ35" s="38">
        <f t="shared" si="40"/>
        <v>2</v>
      </c>
      <c r="AR35" s="38">
        <f t="shared" si="40"/>
        <v>2</v>
      </c>
      <c r="AS35" s="38">
        <f t="shared" si="40"/>
        <v>5</v>
      </c>
      <c r="AT35" s="38">
        <f t="shared" si="40"/>
        <v>4</v>
      </c>
      <c r="AU35" s="38">
        <f t="shared" si="40"/>
        <v>4</v>
      </c>
      <c r="AV35" s="38">
        <f t="shared" si="40"/>
        <v>0</v>
      </c>
      <c r="AW35" s="38">
        <f t="shared" si="40"/>
        <v>2</v>
      </c>
      <c r="AX35" s="38">
        <f t="shared" si="40"/>
        <v>4</v>
      </c>
      <c r="AY35" s="38">
        <f t="shared" si="40"/>
        <v>2</v>
      </c>
      <c r="AZ35" s="38">
        <f t="shared" si="40"/>
        <v>4</v>
      </c>
      <c r="BA35" s="38">
        <f t="shared" si="40"/>
        <v>2</v>
      </c>
      <c r="BB35" s="38">
        <f t="shared" si="40"/>
        <v>2</v>
      </c>
      <c r="BC35" s="38">
        <f t="shared" si="40"/>
        <v>4</v>
      </c>
      <c r="BD35" s="38">
        <f t="shared" si="40"/>
        <v>2</v>
      </c>
      <c r="BE35" s="38">
        <f t="shared" si="40"/>
        <v>2</v>
      </c>
      <c r="BF35" s="38">
        <f t="shared" si="40"/>
        <v>0</v>
      </c>
      <c r="BG35" s="38">
        <f t="shared" si="40"/>
        <v>2</v>
      </c>
      <c r="BH35" s="38">
        <f t="shared" si="40"/>
        <v>2</v>
      </c>
      <c r="BI35" s="38">
        <f t="shared" si="40"/>
        <v>4</v>
      </c>
      <c r="BJ35" s="38">
        <f t="shared" si="40"/>
        <v>4</v>
      </c>
      <c r="BK35" s="38">
        <f t="shared" si="40"/>
        <v>0</v>
      </c>
      <c r="BL35" s="38">
        <f t="shared" si="40"/>
        <v>2</v>
      </c>
      <c r="BM35" s="38">
        <f t="shared" si="40"/>
        <v>4</v>
      </c>
      <c r="BN35" s="38">
        <f t="shared" ref="BN35:BW35" si="41">IF(BN34="M",0,IF(BN34="I",2,IF(BN34="B",4,IF(BN34="E",5))))</f>
        <v>2</v>
      </c>
      <c r="BO35" s="38">
        <f t="shared" si="41"/>
        <v>2</v>
      </c>
      <c r="BP35" s="38">
        <f t="shared" si="41"/>
        <v>4</v>
      </c>
      <c r="BQ35" s="38">
        <f t="shared" si="41"/>
        <v>4</v>
      </c>
      <c r="BR35" s="38">
        <f t="shared" si="41"/>
        <v>2</v>
      </c>
      <c r="BS35" s="38">
        <f t="shared" si="41"/>
        <v>4</v>
      </c>
      <c r="BT35" s="38">
        <f t="shared" si="41"/>
        <v>4</v>
      </c>
      <c r="BU35" s="38">
        <f t="shared" si="41"/>
        <v>0</v>
      </c>
      <c r="BV35" s="38">
        <f t="shared" si="41"/>
        <v>4</v>
      </c>
      <c r="BW35" s="38">
        <f t="shared" si="41"/>
        <v>4</v>
      </c>
    </row>
    <row r="36" spans="1:75" ht="15.75" thickBot="1" x14ac:dyDescent="0.3">
      <c r="A36" s="120" t="s">
        <v>120</v>
      </c>
      <c r="B36" s="38" t="s">
        <v>9</v>
      </c>
      <c r="C36" s="38" t="s">
        <v>9</v>
      </c>
      <c r="D36" s="38" t="s">
        <v>9</v>
      </c>
      <c r="E36" s="38" t="s">
        <v>9</v>
      </c>
      <c r="F36" s="38" t="s">
        <v>9</v>
      </c>
      <c r="G36" s="38" t="s">
        <v>8</v>
      </c>
      <c r="H36" s="38" t="s">
        <v>8</v>
      </c>
      <c r="I36" s="38" t="s">
        <v>9</v>
      </c>
      <c r="J36" s="38" t="s">
        <v>9</v>
      </c>
      <c r="K36" s="38" t="s">
        <v>8</v>
      </c>
      <c r="L36" s="38" t="s">
        <v>9</v>
      </c>
      <c r="M36" s="38" t="s">
        <v>8</v>
      </c>
      <c r="N36" s="38" t="s">
        <v>8</v>
      </c>
      <c r="O36" s="38" t="s">
        <v>9</v>
      </c>
      <c r="P36" s="38" t="s">
        <v>9</v>
      </c>
      <c r="Q36" s="38" t="s">
        <v>8</v>
      </c>
      <c r="R36" s="38" t="s">
        <v>9</v>
      </c>
      <c r="S36" s="38" t="s">
        <v>9</v>
      </c>
      <c r="T36" s="38" t="s">
        <v>9</v>
      </c>
      <c r="U36" s="38" t="s">
        <v>9</v>
      </c>
      <c r="V36" s="38" t="s">
        <v>9</v>
      </c>
      <c r="W36" s="38" t="s">
        <v>8</v>
      </c>
      <c r="X36" s="38" t="s">
        <v>9</v>
      </c>
      <c r="Y36" s="38" t="s">
        <v>9</v>
      </c>
      <c r="Z36" s="38" t="s">
        <v>9</v>
      </c>
      <c r="AA36" s="38" t="s">
        <v>9</v>
      </c>
      <c r="AB36" s="38" t="s">
        <v>7</v>
      </c>
      <c r="AC36" s="38" t="s">
        <v>8</v>
      </c>
      <c r="AD36" s="38" t="s">
        <v>9</v>
      </c>
      <c r="AE36" s="53" t="s">
        <v>8</v>
      </c>
      <c r="AF36" s="38" t="s">
        <v>8</v>
      </c>
      <c r="AG36" s="38" t="s">
        <v>9</v>
      </c>
      <c r="AH36" s="38" t="s">
        <v>9</v>
      </c>
      <c r="AI36" s="38" t="s">
        <v>9</v>
      </c>
      <c r="AJ36" s="38" t="s">
        <v>9</v>
      </c>
      <c r="AK36" s="38" t="s">
        <v>9</v>
      </c>
      <c r="AL36" s="38" t="s">
        <v>9</v>
      </c>
      <c r="AM36" s="38" t="s">
        <v>9</v>
      </c>
      <c r="AN36" s="38" t="s">
        <v>9</v>
      </c>
      <c r="AO36" s="38" t="s">
        <v>9</v>
      </c>
      <c r="AP36" s="38" t="s">
        <v>9</v>
      </c>
      <c r="AQ36" s="38" t="s">
        <v>9</v>
      </c>
      <c r="AR36" s="38" t="s">
        <v>9</v>
      </c>
      <c r="AS36" s="38" t="s">
        <v>10</v>
      </c>
      <c r="AT36" s="38" t="s">
        <v>9</v>
      </c>
      <c r="AU36" s="38" t="s">
        <v>9</v>
      </c>
      <c r="AV36" s="38" t="s">
        <v>9</v>
      </c>
      <c r="AW36" s="38" t="s">
        <v>8</v>
      </c>
      <c r="AX36" s="38" t="s">
        <v>9</v>
      </c>
      <c r="AY36" s="38" t="s">
        <v>8</v>
      </c>
      <c r="AZ36" s="38" t="s">
        <v>8</v>
      </c>
      <c r="BA36" s="38" t="s">
        <v>9</v>
      </c>
      <c r="BB36" s="38" t="s">
        <v>8</v>
      </c>
      <c r="BC36" s="38" t="s">
        <v>8</v>
      </c>
      <c r="BD36" s="38" t="s">
        <v>9</v>
      </c>
      <c r="BE36" s="38" t="s">
        <v>9</v>
      </c>
      <c r="BF36" s="38" t="s">
        <v>9</v>
      </c>
      <c r="BG36" s="38" t="s">
        <v>9</v>
      </c>
      <c r="BH36" s="38" t="s">
        <v>9</v>
      </c>
      <c r="BI36" s="38" t="s">
        <v>9</v>
      </c>
      <c r="BJ36" s="38" t="s">
        <v>9</v>
      </c>
      <c r="BK36" s="38" t="s">
        <v>8</v>
      </c>
      <c r="BL36" s="38" t="s">
        <v>8</v>
      </c>
      <c r="BM36" s="38" t="s">
        <v>9</v>
      </c>
      <c r="BN36" s="38" t="s">
        <v>9</v>
      </c>
      <c r="BO36" s="38" t="s">
        <v>8</v>
      </c>
      <c r="BP36" s="38" t="s">
        <v>8</v>
      </c>
      <c r="BQ36" s="38" t="s">
        <v>9</v>
      </c>
      <c r="BR36" s="38" t="s">
        <v>9</v>
      </c>
      <c r="BS36" s="38" t="s">
        <v>9</v>
      </c>
      <c r="BT36" s="38" t="s">
        <v>9</v>
      </c>
      <c r="BU36" s="38" t="s">
        <v>9</v>
      </c>
      <c r="BV36" s="38" t="s">
        <v>9</v>
      </c>
      <c r="BW36" s="38" t="s">
        <v>9</v>
      </c>
    </row>
    <row r="37" spans="1:75" ht="15.75" thickBot="1" x14ac:dyDescent="0.3">
      <c r="A37" s="120"/>
      <c r="B37" s="38">
        <f t="shared" ref="B37:AG37" si="42">IF(B36="M",0,IF(B36="I",2,IF(B36="B",4,IF(B36="E",5))))</f>
        <v>4</v>
      </c>
      <c r="C37" s="38">
        <f t="shared" si="42"/>
        <v>4</v>
      </c>
      <c r="D37" s="38">
        <f t="shared" si="42"/>
        <v>4</v>
      </c>
      <c r="E37" s="38">
        <f t="shared" si="42"/>
        <v>4</v>
      </c>
      <c r="F37" s="38">
        <f t="shared" si="42"/>
        <v>4</v>
      </c>
      <c r="G37" s="38">
        <f t="shared" si="42"/>
        <v>2</v>
      </c>
      <c r="H37" s="38">
        <f t="shared" si="42"/>
        <v>2</v>
      </c>
      <c r="I37" s="38">
        <f t="shared" si="42"/>
        <v>4</v>
      </c>
      <c r="J37" s="38">
        <f t="shared" si="42"/>
        <v>4</v>
      </c>
      <c r="K37" s="38">
        <f t="shared" si="42"/>
        <v>2</v>
      </c>
      <c r="L37" s="38">
        <f t="shared" si="42"/>
        <v>4</v>
      </c>
      <c r="M37" s="38">
        <f t="shared" si="42"/>
        <v>2</v>
      </c>
      <c r="N37" s="38">
        <f t="shared" si="42"/>
        <v>2</v>
      </c>
      <c r="O37" s="38">
        <f t="shared" si="42"/>
        <v>4</v>
      </c>
      <c r="P37" s="38">
        <f t="shared" si="42"/>
        <v>4</v>
      </c>
      <c r="Q37" s="38">
        <f t="shared" si="42"/>
        <v>2</v>
      </c>
      <c r="R37" s="38">
        <f t="shared" si="42"/>
        <v>4</v>
      </c>
      <c r="S37" s="38">
        <f t="shared" si="42"/>
        <v>4</v>
      </c>
      <c r="T37" s="38">
        <f t="shared" si="42"/>
        <v>4</v>
      </c>
      <c r="U37" s="38">
        <f t="shared" si="42"/>
        <v>4</v>
      </c>
      <c r="V37" s="38">
        <f t="shared" si="42"/>
        <v>4</v>
      </c>
      <c r="W37" s="38">
        <f t="shared" si="42"/>
        <v>2</v>
      </c>
      <c r="X37" s="38">
        <f t="shared" si="42"/>
        <v>4</v>
      </c>
      <c r="Y37" s="38">
        <f t="shared" si="42"/>
        <v>4</v>
      </c>
      <c r="Z37" s="38">
        <f t="shared" si="42"/>
        <v>4</v>
      </c>
      <c r="AA37" s="38">
        <f t="shared" si="42"/>
        <v>4</v>
      </c>
      <c r="AB37" s="38">
        <f t="shared" si="42"/>
        <v>0</v>
      </c>
      <c r="AC37" s="38">
        <f t="shared" si="42"/>
        <v>2</v>
      </c>
      <c r="AD37" s="38">
        <f t="shared" si="42"/>
        <v>4</v>
      </c>
      <c r="AE37" s="53">
        <f t="shared" si="42"/>
        <v>2</v>
      </c>
      <c r="AF37" s="38">
        <f t="shared" si="42"/>
        <v>2</v>
      </c>
      <c r="AG37" s="38">
        <f t="shared" si="42"/>
        <v>4</v>
      </c>
      <c r="AH37" s="38">
        <f t="shared" ref="AH37:BM37" si="43">IF(AH36="M",0,IF(AH36="I",2,IF(AH36="B",4,IF(AH36="E",5))))</f>
        <v>4</v>
      </c>
      <c r="AI37" s="38">
        <f t="shared" si="43"/>
        <v>4</v>
      </c>
      <c r="AJ37" s="38">
        <f t="shared" si="43"/>
        <v>4</v>
      </c>
      <c r="AK37" s="38">
        <f t="shared" si="43"/>
        <v>4</v>
      </c>
      <c r="AL37" s="38">
        <f t="shared" si="43"/>
        <v>4</v>
      </c>
      <c r="AM37" s="38">
        <f t="shared" si="43"/>
        <v>4</v>
      </c>
      <c r="AN37" s="38">
        <f t="shared" si="43"/>
        <v>4</v>
      </c>
      <c r="AO37" s="38">
        <f t="shared" si="43"/>
        <v>4</v>
      </c>
      <c r="AP37" s="38">
        <f t="shared" si="43"/>
        <v>4</v>
      </c>
      <c r="AQ37" s="38">
        <f t="shared" si="43"/>
        <v>4</v>
      </c>
      <c r="AR37" s="38">
        <f t="shared" si="43"/>
        <v>4</v>
      </c>
      <c r="AS37" s="38">
        <f t="shared" si="43"/>
        <v>5</v>
      </c>
      <c r="AT37" s="38">
        <f t="shared" si="43"/>
        <v>4</v>
      </c>
      <c r="AU37" s="38">
        <f t="shared" si="43"/>
        <v>4</v>
      </c>
      <c r="AV37" s="38">
        <f t="shared" si="43"/>
        <v>4</v>
      </c>
      <c r="AW37" s="38">
        <f t="shared" si="43"/>
        <v>2</v>
      </c>
      <c r="AX37" s="38">
        <f t="shared" si="43"/>
        <v>4</v>
      </c>
      <c r="AY37" s="38">
        <f t="shared" si="43"/>
        <v>2</v>
      </c>
      <c r="AZ37" s="38">
        <f t="shared" si="43"/>
        <v>2</v>
      </c>
      <c r="BA37" s="38">
        <f t="shared" si="43"/>
        <v>4</v>
      </c>
      <c r="BB37" s="38">
        <f t="shared" si="43"/>
        <v>2</v>
      </c>
      <c r="BC37" s="38">
        <f t="shared" si="43"/>
        <v>2</v>
      </c>
      <c r="BD37" s="38">
        <f t="shared" si="43"/>
        <v>4</v>
      </c>
      <c r="BE37" s="38">
        <f t="shared" si="43"/>
        <v>4</v>
      </c>
      <c r="BF37" s="38">
        <f t="shared" si="43"/>
        <v>4</v>
      </c>
      <c r="BG37" s="38">
        <f t="shared" si="43"/>
        <v>4</v>
      </c>
      <c r="BH37" s="38">
        <f t="shared" si="43"/>
        <v>4</v>
      </c>
      <c r="BI37" s="38">
        <f t="shared" si="43"/>
        <v>4</v>
      </c>
      <c r="BJ37" s="38">
        <f t="shared" si="43"/>
        <v>4</v>
      </c>
      <c r="BK37" s="38">
        <f t="shared" si="43"/>
        <v>2</v>
      </c>
      <c r="BL37" s="38">
        <f t="shared" si="43"/>
        <v>2</v>
      </c>
      <c r="BM37" s="38">
        <f t="shared" si="43"/>
        <v>4</v>
      </c>
      <c r="BN37" s="38">
        <f t="shared" ref="BN37:BW37" si="44">IF(BN36="M",0,IF(BN36="I",2,IF(BN36="B",4,IF(BN36="E",5))))</f>
        <v>4</v>
      </c>
      <c r="BO37" s="38">
        <f t="shared" si="44"/>
        <v>2</v>
      </c>
      <c r="BP37" s="38">
        <f t="shared" si="44"/>
        <v>2</v>
      </c>
      <c r="BQ37" s="38">
        <f t="shared" si="44"/>
        <v>4</v>
      </c>
      <c r="BR37" s="38">
        <f t="shared" si="44"/>
        <v>4</v>
      </c>
      <c r="BS37" s="38">
        <f t="shared" si="44"/>
        <v>4</v>
      </c>
      <c r="BT37" s="38">
        <f t="shared" si="44"/>
        <v>4</v>
      </c>
      <c r="BU37" s="38">
        <f t="shared" si="44"/>
        <v>4</v>
      </c>
      <c r="BV37" s="38">
        <f t="shared" si="44"/>
        <v>4</v>
      </c>
      <c r="BW37" s="38">
        <f t="shared" si="44"/>
        <v>4</v>
      </c>
    </row>
    <row r="38" spans="1:75" ht="15.75" thickBot="1" x14ac:dyDescent="0.3">
      <c r="A38" s="120"/>
      <c r="B38" s="38" t="s">
        <v>9</v>
      </c>
      <c r="C38" s="38" t="s">
        <v>9</v>
      </c>
      <c r="D38" s="38" t="s">
        <v>9</v>
      </c>
      <c r="E38" s="38" t="s">
        <v>9</v>
      </c>
      <c r="F38" s="38" t="s">
        <v>9</v>
      </c>
      <c r="G38" s="38" t="s">
        <v>8</v>
      </c>
      <c r="H38" s="38" t="s">
        <v>9</v>
      </c>
      <c r="I38" s="38" t="s">
        <v>9</v>
      </c>
      <c r="J38" s="38" t="s">
        <v>8</v>
      </c>
      <c r="K38" s="38" t="s">
        <v>8</v>
      </c>
      <c r="L38" s="38" t="s">
        <v>8</v>
      </c>
      <c r="M38" s="38" t="s">
        <v>8</v>
      </c>
      <c r="N38" s="38" t="s">
        <v>8</v>
      </c>
      <c r="O38" s="38" t="s">
        <v>9</v>
      </c>
      <c r="P38" s="38" t="s">
        <v>8</v>
      </c>
      <c r="Q38" s="38" t="s">
        <v>9</v>
      </c>
      <c r="R38" s="38" t="s">
        <v>9</v>
      </c>
      <c r="S38" s="38" t="s">
        <v>9</v>
      </c>
      <c r="T38" s="38" t="s">
        <v>8</v>
      </c>
      <c r="U38" s="38" t="s">
        <v>8</v>
      </c>
      <c r="V38" s="38" t="s">
        <v>9</v>
      </c>
      <c r="W38" s="38" t="s">
        <v>7</v>
      </c>
      <c r="X38" s="38" t="s">
        <v>8</v>
      </c>
      <c r="Y38" s="38" t="s">
        <v>9</v>
      </c>
      <c r="Z38" s="38" t="s">
        <v>9</v>
      </c>
      <c r="AA38" s="38" t="s">
        <v>8</v>
      </c>
      <c r="AB38" s="38" t="s">
        <v>9</v>
      </c>
      <c r="AC38" s="38" t="s">
        <v>8</v>
      </c>
      <c r="AD38" s="38" t="s">
        <v>9</v>
      </c>
      <c r="AE38" s="53" t="s">
        <v>9</v>
      </c>
      <c r="AF38" s="38" t="s">
        <v>9</v>
      </c>
      <c r="AG38" s="38" t="s">
        <v>9</v>
      </c>
      <c r="AH38" s="38" t="s">
        <v>9</v>
      </c>
      <c r="AI38" s="38" t="s">
        <v>9</v>
      </c>
      <c r="AJ38" s="38" t="s">
        <v>9</v>
      </c>
      <c r="AK38" s="38" t="s">
        <v>9</v>
      </c>
      <c r="AL38" s="38" t="s">
        <v>9</v>
      </c>
      <c r="AM38" s="38" t="s">
        <v>9</v>
      </c>
      <c r="AN38" s="38" t="s">
        <v>7</v>
      </c>
      <c r="AO38" s="38" t="s">
        <v>9</v>
      </c>
      <c r="AP38" s="38" t="s">
        <v>9</v>
      </c>
      <c r="AQ38" s="38" t="s">
        <v>7</v>
      </c>
      <c r="AR38" s="38" t="s">
        <v>7</v>
      </c>
      <c r="AS38" s="38" t="s">
        <v>10</v>
      </c>
      <c r="AT38" s="38" t="s">
        <v>8</v>
      </c>
      <c r="AU38" s="38" t="s">
        <v>8</v>
      </c>
      <c r="AV38" s="38" t="s">
        <v>8</v>
      </c>
      <c r="AW38" s="38" t="s">
        <v>9</v>
      </c>
      <c r="AX38" s="38" t="s">
        <v>9</v>
      </c>
      <c r="AY38" s="38" t="s">
        <v>9</v>
      </c>
      <c r="AZ38" s="38" t="s">
        <v>9</v>
      </c>
      <c r="BA38" s="38" t="s">
        <v>9</v>
      </c>
      <c r="BB38" s="38" t="s">
        <v>8</v>
      </c>
      <c r="BC38" s="38" t="s">
        <v>7</v>
      </c>
      <c r="BD38" s="38" t="s">
        <v>8</v>
      </c>
      <c r="BE38" s="38" t="s">
        <v>9</v>
      </c>
      <c r="BF38" s="38" t="s">
        <v>8</v>
      </c>
      <c r="BG38" s="38" t="s">
        <v>7</v>
      </c>
      <c r="BH38" s="38" t="s">
        <v>9</v>
      </c>
      <c r="BI38" s="38" t="s">
        <v>9</v>
      </c>
      <c r="BJ38" s="38" t="s">
        <v>9</v>
      </c>
      <c r="BK38" s="38" t="s">
        <v>7</v>
      </c>
      <c r="BL38" s="38" t="s">
        <v>8</v>
      </c>
      <c r="BM38" s="38" t="s">
        <v>9</v>
      </c>
      <c r="BN38" s="38" t="s">
        <v>9</v>
      </c>
      <c r="BO38" s="38" t="s">
        <v>8</v>
      </c>
      <c r="BP38" s="38" t="s">
        <v>9</v>
      </c>
      <c r="BQ38" s="38" t="s">
        <v>9</v>
      </c>
      <c r="BR38" s="38" t="s">
        <v>9</v>
      </c>
      <c r="BS38" s="38" t="s">
        <v>9</v>
      </c>
      <c r="BT38" s="38" t="s">
        <v>9</v>
      </c>
      <c r="BU38" s="38" t="s">
        <v>9</v>
      </c>
      <c r="BV38" s="38" t="s">
        <v>9</v>
      </c>
      <c r="BW38" s="38" t="s">
        <v>9</v>
      </c>
    </row>
    <row r="39" spans="1:75" ht="15.75" thickBot="1" x14ac:dyDescent="0.3">
      <c r="A39" s="120"/>
      <c r="B39" s="38">
        <f t="shared" ref="B39:AG39" si="45">IF(B38="M",0,IF(B38="I",2,IF(B38="B",4,IF(B38="E",5))))</f>
        <v>4</v>
      </c>
      <c r="C39" s="38">
        <f t="shared" si="45"/>
        <v>4</v>
      </c>
      <c r="D39" s="38">
        <f t="shared" si="45"/>
        <v>4</v>
      </c>
      <c r="E39" s="38">
        <f t="shared" si="45"/>
        <v>4</v>
      </c>
      <c r="F39" s="38">
        <f t="shared" si="45"/>
        <v>4</v>
      </c>
      <c r="G39" s="38">
        <f t="shared" si="45"/>
        <v>2</v>
      </c>
      <c r="H39" s="38">
        <f t="shared" si="45"/>
        <v>4</v>
      </c>
      <c r="I39" s="38">
        <f t="shared" si="45"/>
        <v>4</v>
      </c>
      <c r="J39" s="38">
        <f t="shared" si="45"/>
        <v>2</v>
      </c>
      <c r="K39" s="38">
        <f t="shared" si="45"/>
        <v>2</v>
      </c>
      <c r="L39" s="38">
        <f t="shared" si="45"/>
        <v>2</v>
      </c>
      <c r="M39" s="38">
        <f t="shared" si="45"/>
        <v>2</v>
      </c>
      <c r="N39" s="38">
        <f t="shared" si="45"/>
        <v>2</v>
      </c>
      <c r="O39" s="38">
        <f t="shared" si="45"/>
        <v>4</v>
      </c>
      <c r="P39" s="38">
        <f t="shared" si="45"/>
        <v>2</v>
      </c>
      <c r="Q39" s="38">
        <f t="shared" si="45"/>
        <v>4</v>
      </c>
      <c r="R39" s="38">
        <f t="shared" si="45"/>
        <v>4</v>
      </c>
      <c r="S39" s="38">
        <f t="shared" si="45"/>
        <v>4</v>
      </c>
      <c r="T39" s="38">
        <f t="shared" si="45"/>
        <v>2</v>
      </c>
      <c r="U39" s="38">
        <f t="shared" si="45"/>
        <v>2</v>
      </c>
      <c r="V39" s="38">
        <f t="shared" si="45"/>
        <v>4</v>
      </c>
      <c r="W39" s="38">
        <f t="shared" si="45"/>
        <v>0</v>
      </c>
      <c r="X39" s="38">
        <f t="shared" si="45"/>
        <v>2</v>
      </c>
      <c r="Y39" s="38">
        <f t="shared" si="45"/>
        <v>4</v>
      </c>
      <c r="Z39" s="38">
        <f t="shared" si="45"/>
        <v>4</v>
      </c>
      <c r="AA39" s="38">
        <f t="shared" si="45"/>
        <v>2</v>
      </c>
      <c r="AB39" s="38">
        <f t="shared" si="45"/>
        <v>4</v>
      </c>
      <c r="AC39" s="38">
        <f t="shared" si="45"/>
        <v>2</v>
      </c>
      <c r="AD39" s="38">
        <f t="shared" si="45"/>
        <v>4</v>
      </c>
      <c r="AE39" s="53">
        <f t="shared" si="45"/>
        <v>4</v>
      </c>
      <c r="AF39" s="38">
        <f t="shared" si="45"/>
        <v>4</v>
      </c>
      <c r="AG39" s="38">
        <f t="shared" si="45"/>
        <v>4</v>
      </c>
      <c r="AH39" s="38">
        <f t="shared" ref="AH39:BM39" si="46">IF(AH38="M",0,IF(AH38="I",2,IF(AH38="B",4,IF(AH38="E",5))))</f>
        <v>4</v>
      </c>
      <c r="AI39" s="38">
        <f t="shared" si="46"/>
        <v>4</v>
      </c>
      <c r="AJ39" s="38">
        <f t="shared" si="46"/>
        <v>4</v>
      </c>
      <c r="AK39" s="38">
        <f t="shared" si="46"/>
        <v>4</v>
      </c>
      <c r="AL39" s="38">
        <f t="shared" si="46"/>
        <v>4</v>
      </c>
      <c r="AM39" s="38">
        <f t="shared" si="46"/>
        <v>4</v>
      </c>
      <c r="AN39" s="38">
        <f t="shared" si="46"/>
        <v>0</v>
      </c>
      <c r="AO39" s="38">
        <f t="shared" si="46"/>
        <v>4</v>
      </c>
      <c r="AP39" s="38">
        <f t="shared" si="46"/>
        <v>4</v>
      </c>
      <c r="AQ39" s="38">
        <f t="shared" si="46"/>
        <v>0</v>
      </c>
      <c r="AR39" s="38">
        <f t="shared" si="46"/>
        <v>0</v>
      </c>
      <c r="AS39" s="38">
        <f t="shared" si="46"/>
        <v>5</v>
      </c>
      <c r="AT39" s="38">
        <f t="shared" si="46"/>
        <v>2</v>
      </c>
      <c r="AU39" s="38">
        <f t="shared" si="46"/>
        <v>2</v>
      </c>
      <c r="AV39" s="38">
        <f t="shared" si="46"/>
        <v>2</v>
      </c>
      <c r="AW39" s="38">
        <f t="shared" si="46"/>
        <v>4</v>
      </c>
      <c r="AX39" s="38">
        <f t="shared" si="46"/>
        <v>4</v>
      </c>
      <c r="AY39" s="38">
        <f t="shared" si="46"/>
        <v>4</v>
      </c>
      <c r="AZ39" s="38">
        <f t="shared" si="46"/>
        <v>4</v>
      </c>
      <c r="BA39" s="38">
        <f t="shared" si="46"/>
        <v>4</v>
      </c>
      <c r="BB39" s="38">
        <f t="shared" si="46"/>
        <v>2</v>
      </c>
      <c r="BC39" s="38">
        <f t="shared" si="46"/>
        <v>0</v>
      </c>
      <c r="BD39" s="38">
        <f t="shared" si="46"/>
        <v>2</v>
      </c>
      <c r="BE39" s="38">
        <f t="shared" si="46"/>
        <v>4</v>
      </c>
      <c r="BF39" s="38">
        <f t="shared" si="46"/>
        <v>2</v>
      </c>
      <c r="BG39" s="38">
        <f t="shared" si="46"/>
        <v>0</v>
      </c>
      <c r="BH39" s="38">
        <f t="shared" si="46"/>
        <v>4</v>
      </c>
      <c r="BI39" s="38">
        <f t="shared" si="46"/>
        <v>4</v>
      </c>
      <c r="BJ39" s="38">
        <f t="shared" si="46"/>
        <v>4</v>
      </c>
      <c r="BK39" s="38">
        <f t="shared" si="46"/>
        <v>0</v>
      </c>
      <c r="BL39" s="38">
        <f t="shared" si="46"/>
        <v>2</v>
      </c>
      <c r="BM39" s="38">
        <f t="shared" si="46"/>
        <v>4</v>
      </c>
      <c r="BN39" s="38">
        <f t="shared" ref="BN39:BW39" si="47">IF(BN38="M",0,IF(BN38="I",2,IF(BN38="B",4,IF(BN38="E",5))))</f>
        <v>4</v>
      </c>
      <c r="BO39" s="38">
        <f t="shared" si="47"/>
        <v>2</v>
      </c>
      <c r="BP39" s="38">
        <f t="shared" si="47"/>
        <v>4</v>
      </c>
      <c r="BQ39" s="38">
        <f t="shared" si="47"/>
        <v>4</v>
      </c>
      <c r="BR39" s="38">
        <f t="shared" si="47"/>
        <v>4</v>
      </c>
      <c r="BS39" s="38">
        <f t="shared" si="47"/>
        <v>4</v>
      </c>
      <c r="BT39" s="38">
        <f t="shared" si="47"/>
        <v>4</v>
      </c>
      <c r="BU39" s="38">
        <f t="shared" si="47"/>
        <v>4</v>
      </c>
      <c r="BV39" s="38">
        <f t="shared" si="47"/>
        <v>4</v>
      </c>
      <c r="BW39" s="38">
        <f t="shared" si="47"/>
        <v>4</v>
      </c>
    </row>
    <row r="40" spans="1:75" ht="15.75" thickBot="1" x14ac:dyDescent="0.3">
      <c r="A40" s="120"/>
      <c r="B40" s="38" t="s">
        <v>9</v>
      </c>
      <c r="C40" s="38" t="s">
        <v>7</v>
      </c>
      <c r="D40" s="38" t="s">
        <v>7</v>
      </c>
      <c r="E40" s="38" t="s">
        <v>7</v>
      </c>
      <c r="F40" s="38" t="s">
        <v>7</v>
      </c>
      <c r="G40" s="38" t="s">
        <v>8</v>
      </c>
      <c r="H40" s="38" t="s">
        <v>9</v>
      </c>
      <c r="I40" s="38" t="s">
        <v>9</v>
      </c>
      <c r="J40" s="38" t="s">
        <v>8</v>
      </c>
      <c r="K40" s="38" t="s">
        <v>7</v>
      </c>
      <c r="L40" s="38" t="s">
        <v>8</v>
      </c>
      <c r="M40" s="38" t="s">
        <v>7</v>
      </c>
      <c r="N40" s="38" t="s">
        <v>7</v>
      </c>
      <c r="O40" s="38" t="s">
        <v>8</v>
      </c>
      <c r="P40" s="38" t="s">
        <v>7</v>
      </c>
      <c r="Q40" s="38" t="s">
        <v>8</v>
      </c>
      <c r="R40" s="38" t="s">
        <v>7</v>
      </c>
      <c r="S40" s="38" t="s">
        <v>9</v>
      </c>
      <c r="T40" s="38" t="s">
        <v>7</v>
      </c>
      <c r="U40" s="38" t="s">
        <v>8</v>
      </c>
      <c r="V40" s="38" t="s">
        <v>7</v>
      </c>
      <c r="W40" s="38" t="s">
        <v>7</v>
      </c>
      <c r="X40" s="38" t="s">
        <v>8</v>
      </c>
      <c r="Y40" s="38" t="s">
        <v>9</v>
      </c>
      <c r="Z40" s="38" t="s">
        <v>7</v>
      </c>
      <c r="AA40" s="38" t="s">
        <v>7</v>
      </c>
      <c r="AB40" s="38" t="s">
        <v>7</v>
      </c>
      <c r="AC40" s="38" t="s">
        <v>8</v>
      </c>
      <c r="AD40" s="38" t="s">
        <v>9</v>
      </c>
      <c r="AE40" s="53" t="s">
        <v>7</v>
      </c>
      <c r="AF40" s="38" t="s">
        <v>7</v>
      </c>
      <c r="AG40" s="38" t="s">
        <v>9</v>
      </c>
      <c r="AH40" s="38" t="s">
        <v>7</v>
      </c>
      <c r="AI40" s="38" t="s">
        <v>8</v>
      </c>
      <c r="AJ40" s="38" t="s">
        <v>9</v>
      </c>
      <c r="AK40" s="38" t="s">
        <v>7</v>
      </c>
      <c r="AL40" s="38" t="s">
        <v>7</v>
      </c>
      <c r="AM40" s="38" t="s">
        <v>7</v>
      </c>
      <c r="AN40" s="38" t="s">
        <v>7</v>
      </c>
      <c r="AO40" s="38" t="s">
        <v>9</v>
      </c>
      <c r="AP40" s="38" t="s">
        <v>7</v>
      </c>
      <c r="AQ40" s="38" t="s">
        <v>7</v>
      </c>
      <c r="AR40" s="38" t="s">
        <v>7</v>
      </c>
      <c r="AS40" s="38" t="s">
        <v>10</v>
      </c>
      <c r="AT40" s="38" t="s">
        <v>7</v>
      </c>
      <c r="AU40" s="38" t="s">
        <v>8</v>
      </c>
      <c r="AV40" s="38" t="s">
        <v>7</v>
      </c>
      <c r="AW40" s="38" t="s">
        <v>9</v>
      </c>
      <c r="AX40" s="38" t="s">
        <v>9</v>
      </c>
      <c r="AY40" s="38" t="s">
        <v>8</v>
      </c>
      <c r="AZ40" s="38" t="s">
        <v>9</v>
      </c>
      <c r="BA40" s="38" t="s">
        <v>9</v>
      </c>
      <c r="BB40" s="38" t="s">
        <v>8</v>
      </c>
      <c r="BC40" s="38" t="s">
        <v>7</v>
      </c>
      <c r="BD40" s="38" t="s">
        <v>7</v>
      </c>
      <c r="BE40" s="38" t="s">
        <v>7</v>
      </c>
      <c r="BF40" s="38" t="s">
        <v>8</v>
      </c>
      <c r="BG40" s="38" t="s">
        <v>7</v>
      </c>
      <c r="BH40" s="38" t="s">
        <v>9</v>
      </c>
      <c r="BI40" s="38" t="s">
        <v>8</v>
      </c>
      <c r="BJ40" s="38" t="s">
        <v>9</v>
      </c>
      <c r="BK40" s="38" t="s">
        <v>8</v>
      </c>
      <c r="BL40" s="38" t="s">
        <v>7</v>
      </c>
      <c r="BM40" s="38" t="s">
        <v>7</v>
      </c>
      <c r="BN40" s="38" t="s">
        <v>9</v>
      </c>
      <c r="BO40" s="38" t="s">
        <v>7</v>
      </c>
      <c r="BP40" s="38" t="s">
        <v>9</v>
      </c>
      <c r="BQ40" s="38" t="s">
        <v>7</v>
      </c>
      <c r="BR40" s="38" t="s">
        <v>7</v>
      </c>
      <c r="BS40" s="38" t="s">
        <v>9</v>
      </c>
      <c r="BT40" s="38" t="s">
        <v>9</v>
      </c>
      <c r="BU40" s="38" t="s">
        <v>9</v>
      </c>
      <c r="BV40" s="38" t="s">
        <v>9</v>
      </c>
      <c r="BW40" s="38" t="s">
        <v>9</v>
      </c>
    </row>
    <row r="41" spans="1:75" ht="15.75" thickBot="1" x14ac:dyDescent="0.3">
      <c r="A41" s="120"/>
      <c r="B41" s="38">
        <f t="shared" ref="B41:AG41" si="48">IF(B40="M",0,IF(B40="I",2,IF(B40="B",4,IF(B40="E",5))))</f>
        <v>4</v>
      </c>
      <c r="C41" s="38">
        <f t="shared" si="48"/>
        <v>0</v>
      </c>
      <c r="D41" s="38">
        <f t="shared" si="48"/>
        <v>0</v>
      </c>
      <c r="E41" s="38">
        <f t="shared" si="48"/>
        <v>0</v>
      </c>
      <c r="F41" s="38">
        <f t="shared" si="48"/>
        <v>0</v>
      </c>
      <c r="G41" s="38">
        <f t="shared" si="48"/>
        <v>2</v>
      </c>
      <c r="H41" s="38">
        <f t="shared" si="48"/>
        <v>4</v>
      </c>
      <c r="I41" s="38">
        <f t="shared" si="48"/>
        <v>4</v>
      </c>
      <c r="J41" s="38">
        <f t="shared" si="48"/>
        <v>2</v>
      </c>
      <c r="K41" s="38">
        <f t="shared" si="48"/>
        <v>0</v>
      </c>
      <c r="L41" s="38">
        <f t="shared" si="48"/>
        <v>2</v>
      </c>
      <c r="M41" s="38">
        <f t="shared" si="48"/>
        <v>0</v>
      </c>
      <c r="N41" s="38">
        <f t="shared" si="48"/>
        <v>0</v>
      </c>
      <c r="O41" s="38">
        <f t="shared" si="48"/>
        <v>2</v>
      </c>
      <c r="P41" s="38">
        <f t="shared" si="48"/>
        <v>0</v>
      </c>
      <c r="Q41" s="38">
        <f t="shared" si="48"/>
        <v>2</v>
      </c>
      <c r="R41" s="38">
        <f t="shared" si="48"/>
        <v>0</v>
      </c>
      <c r="S41" s="38">
        <f t="shared" si="48"/>
        <v>4</v>
      </c>
      <c r="T41" s="38">
        <f t="shared" si="48"/>
        <v>0</v>
      </c>
      <c r="U41" s="38">
        <f t="shared" si="48"/>
        <v>2</v>
      </c>
      <c r="V41" s="38">
        <f t="shared" si="48"/>
        <v>0</v>
      </c>
      <c r="W41" s="38">
        <f t="shared" si="48"/>
        <v>0</v>
      </c>
      <c r="X41" s="38">
        <f t="shared" si="48"/>
        <v>2</v>
      </c>
      <c r="Y41" s="38">
        <f t="shared" si="48"/>
        <v>4</v>
      </c>
      <c r="Z41" s="38">
        <f t="shared" si="48"/>
        <v>0</v>
      </c>
      <c r="AA41" s="38">
        <f t="shared" si="48"/>
        <v>0</v>
      </c>
      <c r="AB41" s="38">
        <f t="shared" si="48"/>
        <v>0</v>
      </c>
      <c r="AC41" s="38">
        <f t="shared" si="48"/>
        <v>2</v>
      </c>
      <c r="AD41" s="38">
        <f t="shared" si="48"/>
        <v>4</v>
      </c>
      <c r="AE41" s="53">
        <f t="shared" si="48"/>
        <v>0</v>
      </c>
      <c r="AF41" s="38">
        <f t="shared" si="48"/>
        <v>0</v>
      </c>
      <c r="AG41" s="38">
        <f t="shared" si="48"/>
        <v>4</v>
      </c>
      <c r="AH41" s="38">
        <f t="shared" ref="AH41:BM41" si="49">IF(AH40="M",0,IF(AH40="I",2,IF(AH40="B",4,IF(AH40="E",5))))</f>
        <v>0</v>
      </c>
      <c r="AI41" s="38">
        <f t="shared" si="49"/>
        <v>2</v>
      </c>
      <c r="AJ41" s="38">
        <f t="shared" si="49"/>
        <v>4</v>
      </c>
      <c r="AK41" s="38">
        <f t="shared" si="49"/>
        <v>0</v>
      </c>
      <c r="AL41" s="38">
        <f t="shared" si="49"/>
        <v>0</v>
      </c>
      <c r="AM41" s="38">
        <f t="shared" si="49"/>
        <v>0</v>
      </c>
      <c r="AN41" s="38">
        <f t="shared" si="49"/>
        <v>0</v>
      </c>
      <c r="AO41" s="38">
        <f t="shared" si="49"/>
        <v>4</v>
      </c>
      <c r="AP41" s="38">
        <f t="shared" si="49"/>
        <v>0</v>
      </c>
      <c r="AQ41" s="38">
        <f t="shared" si="49"/>
        <v>0</v>
      </c>
      <c r="AR41" s="38">
        <f t="shared" si="49"/>
        <v>0</v>
      </c>
      <c r="AS41" s="38">
        <f t="shared" si="49"/>
        <v>5</v>
      </c>
      <c r="AT41" s="38">
        <f t="shared" si="49"/>
        <v>0</v>
      </c>
      <c r="AU41" s="38">
        <f t="shared" si="49"/>
        <v>2</v>
      </c>
      <c r="AV41" s="38">
        <f t="shared" si="49"/>
        <v>0</v>
      </c>
      <c r="AW41" s="38">
        <f t="shared" si="49"/>
        <v>4</v>
      </c>
      <c r="AX41" s="38">
        <f t="shared" si="49"/>
        <v>4</v>
      </c>
      <c r="AY41" s="38">
        <f t="shared" si="49"/>
        <v>2</v>
      </c>
      <c r="AZ41" s="38">
        <f t="shared" si="49"/>
        <v>4</v>
      </c>
      <c r="BA41" s="38">
        <f t="shared" si="49"/>
        <v>4</v>
      </c>
      <c r="BB41" s="38">
        <f t="shared" si="49"/>
        <v>2</v>
      </c>
      <c r="BC41" s="38">
        <f t="shared" si="49"/>
        <v>0</v>
      </c>
      <c r="BD41" s="38">
        <f t="shared" si="49"/>
        <v>0</v>
      </c>
      <c r="BE41" s="38">
        <f t="shared" si="49"/>
        <v>0</v>
      </c>
      <c r="BF41" s="38">
        <f t="shared" si="49"/>
        <v>2</v>
      </c>
      <c r="BG41" s="38">
        <f t="shared" si="49"/>
        <v>0</v>
      </c>
      <c r="BH41" s="38">
        <f t="shared" si="49"/>
        <v>4</v>
      </c>
      <c r="BI41" s="38">
        <f t="shared" si="49"/>
        <v>2</v>
      </c>
      <c r="BJ41" s="38">
        <f t="shared" si="49"/>
        <v>4</v>
      </c>
      <c r="BK41" s="38">
        <f t="shared" si="49"/>
        <v>2</v>
      </c>
      <c r="BL41" s="38">
        <f t="shared" si="49"/>
        <v>0</v>
      </c>
      <c r="BM41" s="38">
        <f t="shared" si="49"/>
        <v>0</v>
      </c>
      <c r="BN41" s="38">
        <f t="shared" ref="BN41:BW41" si="50">IF(BN40="M",0,IF(BN40="I",2,IF(BN40="B",4,IF(BN40="E",5))))</f>
        <v>4</v>
      </c>
      <c r="BO41" s="38">
        <f t="shared" si="50"/>
        <v>0</v>
      </c>
      <c r="BP41" s="38">
        <f t="shared" si="50"/>
        <v>4</v>
      </c>
      <c r="BQ41" s="38">
        <f t="shared" si="50"/>
        <v>0</v>
      </c>
      <c r="BR41" s="38">
        <f t="shared" si="50"/>
        <v>0</v>
      </c>
      <c r="BS41" s="38">
        <f t="shared" si="50"/>
        <v>4</v>
      </c>
      <c r="BT41" s="38">
        <f t="shared" si="50"/>
        <v>4</v>
      </c>
      <c r="BU41" s="38">
        <f t="shared" si="50"/>
        <v>4</v>
      </c>
      <c r="BV41" s="38">
        <f t="shared" si="50"/>
        <v>4</v>
      </c>
      <c r="BW41" s="38">
        <f t="shared" si="50"/>
        <v>4</v>
      </c>
    </row>
    <row r="42" spans="1:75" ht="15.75" thickBot="1" x14ac:dyDescent="0.3">
      <c r="A42" s="120"/>
      <c r="B42" s="38" t="s">
        <v>9</v>
      </c>
      <c r="C42" s="38" t="s">
        <v>9</v>
      </c>
      <c r="D42" s="38" t="s">
        <v>9</v>
      </c>
      <c r="E42" s="38" t="s">
        <v>9</v>
      </c>
      <c r="F42" s="38" t="s">
        <v>8</v>
      </c>
      <c r="G42" s="38" t="s">
        <v>8</v>
      </c>
      <c r="H42" s="38" t="s">
        <v>9</v>
      </c>
      <c r="I42" s="38" t="s">
        <v>9</v>
      </c>
      <c r="J42" s="38" t="s">
        <v>8</v>
      </c>
      <c r="K42" s="38" t="s">
        <v>8</v>
      </c>
      <c r="L42" s="38" t="s">
        <v>9</v>
      </c>
      <c r="M42" s="38" t="s">
        <v>8</v>
      </c>
      <c r="N42" s="38" t="s">
        <v>9</v>
      </c>
      <c r="O42" s="38" t="s">
        <v>8</v>
      </c>
      <c r="P42" s="38" t="s">
        <v>9</v>
      </c>
      <c r="Q42" s="38" t="s">
        <v>9</v>
      </c>
      <c r="R42" s="38" t="s">
        <v>9</v>
      </c>
      <c r="S42" s="38" t="s">
        <v>9</v>
      </c>
      <c r="T42" s="38" t="s">
        <v>8</v>
      </c>
      <c r="U42" s="38" t="s">
        <v>9</v>
      </c>
      <c r="V42" s="38" t="s">
        <v>8</v>
      </c>
      <c r="W42" s="38" t="s">
        <v>8</v>
      </c>
      <c r="X42" s="38" t="s">
        <v>8</v>
      </c>
      <c r="Y42" s="38" t="s">
        <v>9</v>
      </c>
      <c r="Z42" s="38" t="s">
        <v>9</v>
      </c>
      <c r="AA42" s="38" t="s">
        <v>7</v>
      </c>
      <c r="AB42" s="38" t="s">
        <v>9</v>
      </c>
      <c r="AC42" s="38" t="s">
        <v>7</v>
      </c>
      <c r="AD42" s="38" t="s">
        <v>9</v>
      </c>
      <c r="AE42" s="53" t="s">
        <v>9</v>
      </c>
      <c r="AF42" s="38" t="s">
        <v>8</v>
      </c>
      <c r="AG42" s="38" t="s">
        <v>9</v>
      </c>
      <c r="AH42" s="38" t="s">
        <v>9</v>
      </c>
      <c r="AI42" s="38" t="s">
        <v>9</v>
      </c>
      <c r="AJ42" s="38" t="s">
        <v>9</v>
      </c>
      <c r="AK42" s="38" t="s">
        <v>9</v>
      </c>
      <c r="AL42" s="38" t="s">
        <v>9</v>
      </c>
      <c r="AM42" s="38" t="s">
        <v>9</v>
      </c>
      <c r="AN42" s="38" t="s">
        <v>9</v>
      </c>
      <c r="AO42" s="38" t="s">
        <v>9</v>
      </c>
      <c r="AP42" s="38" t="s">
        <v>9</v>
      </c>
      <c r="AQ42" s="38" t="s">
        <v>9</v>
      </c>
      <c r="AR42" s="38" t="s">
        <v>9</v>
      </c>
      <c r="AS42" s="38" t="s">
        <v>9</v>
      </c>
      <c r="AT42" s="38" t="s">
        <v>9</v>
      </c>
      <c r="AU42" s="38" t="s">
        <v>9</v>
      </c>
      <c r="AV42" s="38" t="s">
        <v>9</v>
      </c>
      <c r="AW42" s="38" t="s">
        <v>9</v>
      </c>
      <c r="AX42" s="38" t="s">
        <v>9</v>
      </c>
      <c r="AY42" s="38" t="s">
        <v>9</v>
      </c>
      <c r="AZ42" s="38" t="s">
        <v>9</v>
      </c>
      <c r="BA42" s="38" t="s">
        <v>9</v>
      </c>
      <c r="BB42" s="38" t="s">
        <v>9</v>
      </c>
      <c r="BC42" s="38" t="s">
        <v>9</v>
      </c>
      <c r="BD42" s="38" t="s">
        <v>8</v>
      </c>
      <c r="BE42" s="38" t="s">
        <v>9</v>
      </c>
      <c r="BF42" s="38" t="s">
        <v>9</v>
      </c>
      <c r="BG42" s="38" t="s">
        <v>9</v>
      </c>
      <c r="BH42" s="38" t="s">
        <v>9</v>
      </c>
      <c r="BI42" s="38" t="s">
        <v>9</v>
      </c>
      <c r="BJ42" s="38" t="s">
        <v>9</v>
      </c>
      <c r="BK42" s="38" t="s">
        <v>8</v>
      </c>
      <c r="BL42" s="38" t="s">
        <v>7</v>
      </c>
      <c r="BM42" s="38" t="s">
        <v>8</v>
      </c>
      <c r="BN42" s="38" t="s">
        <v>7</v>
      </c>
      <c r="BO42" s="38" t="s">
        <v>8</v>
      </c>
      <c r="BP42" s="38" t="s">
        <v>9</v>
      </c>
      <c r="BQ42" s="38" t="s">
        <v>9</v>
      </c>
      <c r="BR42" s="38" t="s">
        <v>7</v>
      </c>
      <c r="BS42" s="38" t="s">
        <v>9</v>
      </c>
      <c r="BT42" s="38" t="s">
        <v>9</v>
      </c>
      <c r="BU42" s="38" t="s">
        <v>9</v>
      </c>
      <c r="BV42" s="38" t="s">
        <v>9</v>
      </c>
      <c r="BW42" s="38" t="s">
        <v>9</v>
      </c>
    </row>
    <row r="43" spans="1:75" ht="15.75" thickBot="1" x14ac:dyDescent="0.3">
      <c r="A43" s="120"/>
      <c r="B43" s="38">
        <f t="shared" ref="B43:AG43" si="51">IF(B42="M",0,IF(B42="I",2,IF(B42="B",4,IF(B42="E",5))))</f>
        <v>4</v>
      </c>
      <c r="C43" s="38">
        <f t="shared" si="51"/>
        <v>4</v>
      </c>
      <c r="D43" s="38">
        <f t="shared" si="51"/>
        <v>4</v>
      </c>
      <c r="E43" s="38">
        <f t="shared" si="51"/>
        <v>4</v>
      </c>
      <c r="F43" s="38">
        <f t="shared" si="51"/>
        <v>2</v>
      </c>
      <c r="G43" s="38">
        <f t="shared" si="51"/>
        <v>2</v>
      </c>
      <c r="H43" s="38">
        <f t="shared" si="51"/>
        <v>4</v>
      </c>
      <c r="I43" s="38">
        <f t="shared" si="51"/>
        <v>4</v>
      </c>
      <c r="J43" s="38">
        <f t="shared" si="51"/>
        <v>2</v>
      </c>
      <c r="K43" s="38">
        <f t="shared" si="51"/>
        <v>2</v>
      </c>
      <c r="L43" s="38">
        <f t="shared" si="51"/>
        <v>4</v>
      </c>
      <c r="M43" s="38">
        <f t="shared" si="51"/>
        <v>2</v>
      </c>
      <c r="N43" s="38">
        <f t="shared" si="51"/>
        <v>4</v>
      </c>
      <c r="O43" s="38">
        <f t="shared" si="51"/>
        <v>2</v>
      </c>
      <c r="P43" s="38">
        <f t="shared" si="51"/>
        <v>4</v>
      </c>
      <c r="Q43" s="38">
        <f t="shared" si="51"/>
        <v>4</v>
      </c>
      <c r="R43" s="38">
        <f t="shared" si="51"/>
        <v>4</v>
      </c>
      <c r="S43" s="38">
        <f t="shared" si="51"/>
        <v>4</v>
      </c>
      <c r="T43" s="38">
        <f t="shared" si="51"/>
        <v>2</v>
      </c>
      <c r="U43" s="38">
        <f t="shared" si="51"/>
        <v>4</v>
      </c>
      <c r="V43" s="38">
        <f t="shared" si="51"/>
        <v>2</v>
      </c>
      <c r="W43" s="38">
        <f t="shared" si="51"/>
        <v>2</v>
      </c>
      <c r="X43" s="38">
        <f t="shared" si="51"/>
        <v>2</v>
      </c>
      <c r="Y43" s="38">
        <f t="shared" si="51"/>
        <v>4</v>
      </c>
      <c r="Z43" s="38">
        <f t="shared" si="51"/>
        <v>4</v>
      </c>
      <c r="AA43" s="38">
        <f t="shared" si="51"/>
        <v>0</v>
      </c>
      <c r="AB43" s="38">
        <f t="shared" si="51"/>
        <v>4</v>
      </c>
      <c r="AC43" s="38">
        <f t="shared" si="51"/>
        <v>0</v>
      </c>
      <c r="AD43" s="38">
        <f t="shared" si="51"/>
        <v>4</v>
      </c>
      <c r="AE43" s="53">
        <f t="shared" si="51"/>
        <v>4</v>
      </c>
      <c r="AF43" s="38">
        <f t="shared" si="51"/>
        <v>2</v>
      </c>
      <c r="AG43" s="38">
        <f t="shared" si="51"/>
        <v>4</v>
      </c>
      <c r="AH43" s="38">
        <f t="shared" ref="AH43:BM43" si="52">IF(AH42="M",0,IF(AH42="I",2,IF(AH42="B",4,IF(AH42="E",5))))</f>
        <v>4</v>
      </c>
      <c r="AI43" s="38">
        <f t="shared" si="52"/>
        <v>4</v>
      </c>
      <c r="AJ43" s="38">
        <f t="shared" si="52"/>
        <v>4</v>
      </c>
      <c r="AK43" s="38">
        <f t="shared" si="52"/>
        <v>4</v>
      </c>
      <c r="AL43" s="38">
        <f t="shared" si="52"/>
        <v>4</v>
      </c>
      <c r="AM43" s="38">
        <f t="shared" si="52"/>
        <v>4</v>
      </c>
      <c r="AN43" s="38">
        <f t="shared" si="52"/>
        <v>4</v>
      </c>
      <c r="AO43" s="38">
        <f t="shared" si="52"/>
        <v>4</v>
      </c>
      <c r="AP43" s="38">
        <f t="shared" si="52"/>
        <v>4</v>
      </c>
      <c r="AQ43" s="38">
        <f t="shared" si="52"/>
        <v>4</v>
      </c>
      <c r="AR43" s="38">
        <f t="shared" si="52"/>
        <v>4</v>
      </c>
      <c r="AS43" s="38">
        <f t="shared" si="52"/>
        <v>4</v>
      </c>
      <c r="AT43" s="38">
        <f t="shared" si="52"/>
        <v>4</v>
      </c>
      <c r="AU43" s="38">
        <f t="shared" si="52"/>
        <v>4</v>
      </c>
      <c r="AV43" s="38">
        <f t="shared" si="52"/>
        <v>4</v>
      </c>
      <c r="AW43" s="38">
        <f t="shared" si="52"/>
        <v>4</v>
      </c>
      <c r="AX43" s="38">
        <f t="shared" si="52"/>
        <v>4</v>
      </c>
      <c r="AY43" s="38">
        <f t="shared" si="52"/>
        <v>4</v>
      </c>
      <c r="AZ43" s="38">
        <f t="shared" si="52"/>
        <v>4</v>
      </c>
      <c r="BA43" s="38">
        <f t="shared" si="52"/>
        <v>4</v>
      </c>
      <c r="BB43" s="38">
        <f t="shared" si="52"/>
        <v>4</v>
      </c>
      <c r="BC43" s="38">
        <f t="shared" si="52"/>
        <v>4</v>
      </c>
      <c r="BD43" s="38">
        <f t="shared" si="52"/>
        <v>2</v>
      </c>
      <c r="BE43" s="38">
        <f t="shared" si="52"/>
        <v>4</v>
      </c>
      <c r="BF43" s="38">
        <f t="shared" si="52"/>
        <v>4</v>
      </c>
      <c r="BG43" s="38">
        <f t="shared" si="52"/>
        <v>4</v>
      </c>
      <c r="BH43" s="38">
        <f t="shared" si="52"/>
        <v>4</v>
      </c>
      <c r="BI43" s="38">
        <f t="shared" si="52"/>
        <v>4</v>
      </c>
      <c r="BJ43" s="38">
        <f t="shared" si="52"/>
        <v>4</v>
      </c>
      <c r="BK43" s="38">
        <f t="shared" si="52"/>
        <v>2</v>
      </c>
      <c r="BL43" s="38">
        <f t="shared" si="52"/>
        <v>0</v>
      </c>
      <c r="BM43" s="38">
        <f t="shared" si="52"/>
        <v>2</v>
      </c>
      <c r="BN43" s="38">
        <f t="shared" ref="BN43:BW43" si="53">IF(BN42="M",0,IF(BN42="I",2,IF(BN42="B",4,IF(BN42="E",5))))</f>
        <v>0</v>
      </c>
      <c r="BO43" s="38">
        <f t="shared" si="53"/>
        <v>2</v>
      </c>
      <c r="BP43" s="38">
        <f t="shared" si="53"/>
        <v>4</v>
      </c>
      <c r="BQ43" s="38">
        <f t="shared" si="53"/>
        <v>4</v>
      </c>
      <c r="BR43" s="38">
        <f t="shared" si="53"/>
        <v>0</v>
      </c>
      <c r="BS43" s="38">
        <f t="shared" si="53"/>
        <v>4</v>
      </c>
      <c r="BT43" s="38">
        <f t="shared" si="53"/>
        <v>4</v>
      </c>
      <c r="BU43" s="38">
        <f t="shared" si="53"/>
        <v>4</v>
      </c>
      <c r="BV43" s="38">
        <f t="shared" si="53"/>
        <v>4</v>
      </c>
      <c r="BW43" s="38">
        <f t="shared" si="53"/>
        <v>4</v>
      </c>
    </row>
    <row r="44" spans="1:75" ht="15.75" thickBot="1" x14ac:dyDescent="0.3">
      <c r="A44" s="120" t="s">
        <v>121</v>
      </c>
      <c r="B44" s="38" t="s">
        <v>9</v>
      </c>
      <c r="C44" s="38" t="s">
        <v>9</v>
      </c>
      <c r="D44" s="38" t="s">
        <v>9</v>
      </c>
      <c r="E44" s="38" t="s">
        <v>9</v>
      </c>
      <c r="F44" s="38" t="s">
        <v>9</v>
      </c>
      <c r="G44" s="38" t="s">
        <v>9</v>
      </c>
      <c r="H44" s="38" t="s">
        <v>9</v>
      </c>
      <c r="I44" s="38" t="s">
        <v>8</v>
      </c>
      <c r="J44" s="38" t="s">
        <v>9</v>
      </c>
      <c r="K44" s="38" t="s">
        <v>9</v>
      </c>
      <c r="L44" s="38" t="s">
        <v>9</v>
      </c>
      <c r="M44" s="38" t="s">
        <v>9</v>
      </c>
      <c r="N44" s="38" t="s">
        <v>9</v>
      </c>
      <c r="O44" s="38" t="s">
        <v>9</v>
      </c>
      <c r="P44" s="38" t="s">
        <v>9</v>
      </c>
      <c r="Q44" s="38" t="s">
        <v>9</v>
      </c>
      <c r="R44" s="38" t="s">
        <v>9</v>
      </c>
      <c r="S44" s="38" t="s">
        <v>9</v>
      </c>
      <c r="T44" s="38" t="s">
        <v>9</v>
      </c>
      <c r="U44" s="38" t="s">
        <v>9</v>
      </c>
      <c r="V44" s="38" t="s">
        <v>9</v>
      </c>
      <c r="W44" s="38" t="s">
        <v>9</v>
      </c>
      <c r="X44" s="38" t="s">
        <v>7</v>
      </c>
      <c r="Y44" s="38" t="s">
        <v>9</v>
      </c>
      <c r="Z44" s="38" t="s">
        <v>9</v>
      </c>
      <c r="AA44" s="38" t="s">
        <v>9</v>
      </c>
      <c r="AB44" s="38" t="s">
        <v>9</v>
      </c>
      <c r="AC44" s="38" t="s">
        <v>8</v>
      </c>
      <c r="AD44" s="38" t="s">
        <v>9</v>
      </c>
      <c r="AE44" s="53" t="s">
        <v>9</v>
      </c>
      <c r="AF44" s="38" t="s">
        <v>9</v>
      </c>
      <c r="AG44" s="38" t="s">
        <v>9</v>
      </c>
      <c r="AH44" s="38" t="s">
        <v>9</v>
      </c>
      <c r="AI44" s="38" t="s">
        <v>8</v>
      </c>
      <c r="AJ44" s="38" t="s">
        <v>9</v>
      </c>
      <c r="AK44" s="38" t="s">
        <v>9</v>
      </c>
      <c r="AL44" s="38" t="s">
        <v>9</v>
      </c>
      <c r="AM44" s="38" t="s">
        <v>9</v>
      </c>
      <c r="AN44" s="38" t="s">
        <v>8</v>
      </c>
      <c r="AO44" s="38" t="s">
        <v>8</v>
      </c>
      <c r="AP44" s="38" t="s">
        <v>9</v>
      </c>
      <c r="AQ44" s="38" t="s">
        <v>9</v>
      </c>
      <c r="AR44" s="38" t="s">
        <v>9</v>
      </c>
      <c r="AS44" s="38" t="s">
        <v>10</v>
      </c>
      <c r="AT44" s="38" t="s">
        <v>9</v>
      </c>
      <c r="AU44" s="38" t="s">
        <v>9</v>
      </c>
      <c r="AV44" s="38" t="s">
        <v>9</v>
      </c>
      <c r="AW44" s="38" t="s">
        <v>9</v>
      </c>
      <c r="AX44" s="38" t="s">
        <v>9</v>
      </c>
      <c r="AY44" s="38" t="s">
        <v>9</v>
      </c>
      <c r="AZ44" s="38" t="s">
        <v>9</v>
      </c>
      <c r="BA44" s="38" t="s">
        <v>9</v>
      </c>
      <c r="BB44" s="38" t="s">
        <v>9</v>
      </c>
      <c r="BC44" s="38" t="s">
        <v>10</v>
      </c>
      <c r="BD44" s="38" t="s">
        <v>9</v>
      </c>
      <c r="BE44" s="38" t="s">
        <v>9</v>
      </c>
      <c r="BF44" s="38" t="s">
        <v>8</v>
      </c>
      <c r="BG44" s="38" t="s">
        <v>8</v>
      </c>
      <c r="BH44" s="38" t="s">
        <v>9</v>
      </c>
      <c r="BI44" s="38" t="s">
        <v>9</v>
      </c>
      <c r="BJ44" s="38" t="s">
        <v>9</v>
      </c>
      <c r="BK44" s="38" t="s">
        <v>8</v>
      </c>
      <c r="BL44" s="38" t="s">
        <v>8</v>
      </c>
      <c r="BM44" s="38" t="s">
        <v>9</v>
      </c>
      <c r="BN44" s="38" t="s">
        <v>9</v>
      </c>
      <c r="BO44" s="38" t="s">
        <v>9</v>
      </c>
      <c r="BP44" s="38" t="s">
        <v>8</v>
      </c>
      <c r="BQ44" s="38" t="s">
        <v>9</v>
      </c>
      <c r="BR44" s="38" t="s">
        <v>9</v>
      </c>
      <c r="BS44" s="38" t="s">
        <v>8</v>
      </c>
      <c r="BT44" s="38" t="s">
        <v>9</v>
      </c>
      <c r="BU44" s="38" t="s">
        <v>9</v>
      </c>
      <c r="BV44" s="38" t="s">
        <v>9</v>
      </c>
      <c r="BW44" s="38" t="s">
        <v>9</v>
      </c>
    </row>
    <row r="45" spans="1:75" ht="15.75" thickBot="1" x14ac:dyDescent="0.3">
      <c r="A45" s="120"/>
      <c r="B45" s="38">
        <f t="shared" ref="B45:AG45" si="54">IF(B44="M",0,IF(B44="I",2,IF(B44="B",4,IF(B44="E",5))))</f>
        <v>4</v>
      </c>
      <c r="C45" s="38">
        <f t="shared" si="54"/>
        <v>4</v>
      </c>
      <c r="D45" s="38">
        <f t="shared" si="54"/>
        <v>4</v>
      </c>
      <c r="E45" s="38">
        <f t="shared" si="54"/>
        <v>4</v>
      </c>
      <c r="F45" s="38">
        <f t="shared" si="54"/>
        <v>4</v>
      </c>
      <c r="G45" s="38">
        <f t="shared" si="54"/>
        <v>4</v>
      </c>
      <c r="H45" s="38">
        <f t="shared" si="54"/>
        <v>4</v>
      </c>
      <c r="I45" s="38">
        <f t="shared" si="54"/>
        <v>2</v>
      </c>
      <c r="J45" s="38">
        <f t="shared" si="54"/>
        <v>4</v>
      </c>
      <c r="K45" s="38">
        <f t="shared" si="54"/>
        <v>4</v>
      </c>
      <c r="L45" s="38">
        <f t="shared" si="54"/>
        <v>4</v>
      </c>
      <c r="M45" s="38">
        <f t="shared" si="54"/>
        <v>4</v>
      </c>
      <c r="N45" s="38">
        <f t="shared" si="54"/>
        <v>4</v>
      </c>
      <c r="O45" s="38">
        <f t="shared" si="54"/>
        <v>4</v>
      </c>
      <c r="P45" s="38">
        <f t="shared" si="54"/>
        <v>4</v>
      </c>
      <c r="Q45" s="38">
        <f t="shared" si="54"/>
        <v>4</v>
      </c>
      <c r="R45" s="38">
        <f t="shared" si="54"/>
        <v>4</v>
      </c>
      <c r="S45" s="38">
        <f t="shared" si="54"/>
        <v>4</v>
      </c>
      <c r="T45" s="38">
        <f t="shared" si="54"/>
        <v>4</v>
      </c>
      <c r="U45" s="38">
        <f t="shared" si="54"/>
        <v>4</v>
      </c>
      <c r="V45" s="38">
        <f t="shared" si="54"/>
        <v>4</v>
      </c>
      <c r="W45" s="38">
        <f t="shared" si="54"/>
        <v>4</v>
      </c>
      <c r="X45" s="38">
        <f t="shared" si="54"/>
        <v>0</v>
      </c>
      <c r="Y45" s="38">
        <f t="shared" si="54"/>
        <v>4</v>
      </c>
      <c r="Z45" s="38">
        <f t="shared" si="54"/>
        <v>4</v>
      </c>
      <c r="AA45" s="38">
        <f t="shared" si="54"/>
        <v>4</v>
      </c>
      <c r="AB45" s="38">
        <f t="shared" si="54"/>
        <v>4</v>
      </c>
      <c r="AC45" s="38">
        <f t="shared" si="54"/>
        <v>2</v>
      </c>
      <c r="AD45" s="38">
        <f t="shared" si="54"/>
        <v>4</v>
      </c>
      <c r="AE45" s="53">
        <f t="shared" si="54"/>
        <v>4</v>
      </c>
      <c r="AF45" s="38">
        <f t="shared" si="54"/>
        <v>4</v>
      </c>
      <c r="AG45" s="38">
        <f t="shared" si="54"/>
        <v>4</v>
      </c>
      <c r="AH45" s="38">
        <f t="shared" ref="AH45:BM45" si="55">IF(AH44="M",0,IF(AH44="I",2,IF(AH44="B",4,IF(AH44="E",5))))</f>
        <v>4</v>
      </c>
      <c r="AI45" s="38">
        <f t="shared" si="55"/>
        <v>2</v>
      </c>
      <c r="AJ45" s="38">
        <f t="shared" si="55"/>
        <v>4</v>
      </c>
      <c r="AK45" s="38">
        <f t="shared" si="55"/>
        <v>4</v>
      </c>
      <c r="AL45" s="38">
        <f t="shared" si="55"/>
        <v>4</v>
      </c>
      <c r="AM45" s="38">
        <f t="shared" si="55"/>
        <v>4</v>
      </c>
      <c r="AN45" s="38">
        <f t="shared" si="55"/>
        <v>2</v>
      </c>
      <c r="AO45" s="38">
        <f t="shared" si="55"/>
        <v>2</v>
      </c>
      <c r="AP45" s="38">
        <f t="shared" si="55"/>
        <v>4</v>
      </c>
      <c r="AQ45" s="38">
        <f t="shared" si="55"/>
        <v>4</v>
      </c>
      <c r="AR45" s="38">
        <f t="shared" si="55"/>
        <v>4</v>
      </c>
      <c r="AS45" s="38">
        <f t="shared" si="55"/>
        <v>5</v>
      </c>
      <c r="AT45" s="38">
        <f t="shared" si="55"/>
        <v>4</v>
      </c>
      <c r="AU45" s="38">
        <f t="shared" si="55"/>
        <v>4</v>
      </c>
      <c r="AV45" s="38">
        <f t="shared" si="55"/>
        <v>4</v>
      </c>
      <c r="AW45" s="38">
        <f t="shared" si="55"/>
        <v>4</v>
      </c>
      <c r="AX45" s="38">
        <f t="shared" si="55"/>
        <v>4</v>
      </c>
      <c r="AY45" s="38">
        <f t="shared" si="55"/>
        <v>4</v>
      </c>
      <c r="AZ45" s="38">
        <f t="shared" si="55"/>
        <v>4</v>
      </c>
      <c r="BA45" s="38">
        <f t="shared" si="55"/>
        <v>4</v>
      </c>
      <c r="BB45" s="38">
        <f t="shared" si="55"/>
        <v>4</v>
      </c>
      <c r="BC45" s="38">
        <f t="shared" si="55"/>
        <v>5</v>
      </c>
      <c r="BD45" s="38">
        <f t="shared" si="55"/>
        <v>4</v>
      </c>
      <c r="BE45" s="38">
        <f t="shared" si="55"/>
        <v>4</v>
      </c>
      <c r="BF45" s="38">
        <f t="shared" si="55"/>
        <v>2</v>
      </c>
      <c r="BG45" s="38">
        <f t="shared" si="55"/>
        <v>2</v>
      </c>
      <c r="BH45" s="38">
        <f t="shared" si="55"/>
        <v>4</v>
      </c>
      <c r="BI45" s="38">
        <f t="shared" si="55"/>
        <v>4</v>
      </c>
      <c r="BJ45" s="38">
        <f t="shared" si="55"/>
        <v>4</v>
      </c>
      <c r="BK45" s="38">
        <f t="shared" si="55"/>
        <v>2</v>
      </c>
      <c r="BL45" s="38">
        <f t="shared" si="55"/>
        <v>2</v>
      </c>
      <c r="BM45" s="38">
        <f t="shared" si="55"/>
        <v>4</v>
      </c>
      <c r="BN45" s="38">
        <f t="shared" ref="BN45:BW45" si="56">IF(BN44="M",0,IF(BN44="I",2,IF(BN44="B",4,IF(BN44="E",5))))</f>
        <v>4</v>
      </c>
      <c r="BO45" s="38">
        <f t="shared" si="56"/>
        <v>4</v>
      </c>
      <c r="BP45" s="38">
        <f t="shared" si="56"/>
        <v>2</v>
      </c>
      <c r="BQ45" s="38">
        <f t="shared" si="56"/>
        <v>4</v>
      </c>
      <c r="BR45" s="38">
        <f t="shared" si="56"/>
        <v>4</v>
      </c>
      <c r="BS45" s="38">
        <f t="shared" si="56"/>
        <v>2</v>
      </c>
      <c r="BT45" s="38">
        <f t="shared" si="56"/>
        <v>4</v>
      </c>
      <c r="BU45" s="38">
        <f t="shared" si="56"/>
        <v>4</v>
      </c>
      <c r="BV45" s="38">
        <f t="shared" si="56"/>
        <v>4</v>
      </c>
      <c r="BW45" s="38">
        <f t="shared" si="56"/>
        <v>4</v>
      </c>
    </row>
    <row r="46" spans="1:75" ht="15.75" thickBot="1" x14ac:dyDescent="0.3">
      <c r="A46" s="120"/>
      <c r="B46" s="38" t="s">
        <v>9</v>
      </c>
      <c r="C46" s="38" t="s">
        <v>9</v>
      </c>
      <c r="D46" s="38" t="s">
        <v>9</v>
      </c>
      <c r="E46" s="38" t="s">
        <v>8</v>
      </c>
      <c r="F46" s="38" t="s">
        <v>9</v>
      </c>
      <c r="G46" s="38" t="s">
        <v>9</v>
      </c>
      <c r="H46" s="38" t="s">
        <v>9</v>
      </c>
      <c r="I46" s="38" t="s">
        <v>8</v>
      </c>
      <c r="J46" s="38" t="s">
        <v>9</v>
      </c>
      <c r="K46" s="38" t="s">
        <v>9</v>
      </c>
      <c r="L46" s="38" t="s">
        <v>9</v>
      </c>
      <c r="M46" s="38" t="s">
        <v>9</v>
      </c>
      <c r="N46" s="38" t="s">
        <v>9</v>
      </c>
      <c r="O46" s="38" t="s">
        <v>9</v>
      </c>
      <c r="P46" s="38" t="s">
        <v>9</v>
      </c>
      <c r="Q46" s="38" t="s">
        <v>9</v>
      </c>
      <c r="R46" s="38" t="s">
        <v>9</v>
      </c>
      <c r="S46" s="38" t="s">
        <v>9</v>
      </c>
      <c r="T46" s="38" t="s">
        <v>9</v>
      </c>
      <c r="U46" s="38" t="s">
        <v>9</v>
      </c>
      <c r="V46" s="38" t="s">
        <v>9</v>
      </c>
      <c r="W46" s="38" t="s">
        <v>9</v>
      </c>
      <c r="X46" s="38" t="s">
        <v>9</v>
      </c>
      <c r="Y46" s="38" t="s">
        <v>8</v>
      </c>
      <c r="Z46" s="38" t="s">
        <v>9</v>
      </c>
      <c r="AA46" s="38" t="s">
        <v>9</v>
      </c>
      <c r="AB46" s="38" t="s">
        <v>9</v>
      </c>
      <c r="AC46" s="38" t="s">
        <v>9</v>
      </c>
      <c r="AD46" s="38" t="s">
        <v>9</v>
      </c>
      <c r="AE46" s="53" t="s">
        <v>9</v>
      </c>
      <c r="AF46" s="38" t="s">
        <v>9</v>
      </c>
      <c r="AG46" s="38" t="s">
        <v>9</v>
      </c>
      <c r="AH46" s="38" t="s">
        <v>9</v>
      </c>
      <c r="AI46" s="38" t="s">
        <v>8</v>
      </c>
      <c r="AJ46" s="38" t="s">
        <v>9</v>
      </c>
      <c r="AK46" s="38" t="s">
        <v>8</v>
      </c>
      <c r="AL46" s="38" t="s">
        <v>9</v>
      </c>
      <c r="AM46" s="38" t="s">
        <v>9</v>
      </c>
      <c r="AN46" s="38" t="s">
        <v>8</v>
      </c>
      <c r="AO46" s="38" t="s">
        <v>9</v>
      </c>
      <c r="AP46" s="38" t="s">
        <v>9</v>
      </c>
      <c r="AQ46" s="38" t="s">
        <v>9</v>
      </c>
      <c r="AR46" s="38" t="s">
        <v>8</v>
      </c>
      <c r="AS46" s="38" t="s">
        <v>10</v>
      </c>
      <c r="AT46" s="38" t="s">
        <v>8</v>
      </c>
      <c r="AU46" s="38" t="s">
        <v>9</v>
      </c>
      <c r="AV46" s="38" t="s">
        <v>9</v>
      </c>
      <c r="AW46" s="38" t="s">
        <v>9</v>
      </c>
      <c r="AX46" s="38" t="s">
        <v>9</v>
      </c>
      <c r="AY46" s="38" t="s">
        <v>9</v>
      </c>
      <c r="AZ46" s="38" t="s">
        <v>9</v>
      </c>
      <c r="BA46" s="38" t="s">
        <v>9</v>
      </c>
      <c r="BB46" s="38" t="s">
        <v>9</v>
      </c>
      <c r="BC46" s="38" t="s">
        <v>10</v>
      </c>
      <c r="BD46" s="38" t="s">
        <v>9</v>
      </c>
      <c r="BE46" s="38" t="s">
        <v>9</v>
      </c>
      <c r="BF46" s="38" t="s">
        <v>9</v>
      </c>
      <c r="BG46" s="38" t="s">
        <v>8</v>
      </c>
      <c r="BH46" s="38" t="s">
        <v>9</v>
      </c>
      <c r="BI46" s="38" t="s">
        <v>8</v>
      </c>
      <c r="BJ46" s="38" t="s">
        <v>10</v>
      </c>
      <c r="BK46" s="38" t="s">
        <v>9</v>
      </c>
      <c r="BL46" s="38" t="s">
        <v>7</v>
      </c>
      <c r="BM46" s="38" t="s">
        <v>9</v>
      </c>
      <c r="BN46" s="38" t="s">
        <v>9</v>
      </c>
      <c r="BO46" s="38" t="s">
        <v>9</v>
      </c>
      <c r="BP46" s="38" t="s">
        <v>9</v>
      </c>
      <c r="BQ46" s="38" t="s">
        <v>9</v>
      </c>
      <c r="BR46" s="38" t="s">
        <v>8</v>
      </c>
      <c r="BS46" s="38" t="s">
        <v>9</v>
      </c>
      <c r="BT46" s="38" t="s">
        <v>9</v>
      </c>
      <c r="BU46" s="38" t="s">
        <v>9</v>
      </c>
      <c r="BV46" s="38" t="s">
        <v>8</v>
      </c>
      <c r="BW46" s="38" t="s">
        <v>9</v>
      </c>
    </row>
    <row r="47" spans="1:75" ht="15.75" thickBot="1" x14ac:dyDescent="0.3">
      <c r="A47" s="120"/>
      <c r="B47" s="38">
        <f t="shared" ref="B47:AG47" si="57">IF(B46="M",0,IF(B46="I",2,IF(B46="B",4,IF(B46="E",5))))</f>
        <v>4</v>
      </c>
      <c r="C47" s="38">
        <f t="shared" si="57"/>
        <v>4</v>
      </c>
      <c r="D47" s="38">
        <f t="shared" si="57"/>
        <v>4</v>
      </c>
      <c r="E47" s="38">
        <f t="shared" si="57"/>
        <v>2</v>
      </c>
      <c r="F47" s="38">
        <f t="shared" si="57"/>
        <v>4</v>
      </c>
      <c r="G47" s="38">
        <f t="shared" si="57"/>
        <v>4</v>
      </c>
      <c r="H47" s="38">
        <f t="shared" si="57"/>
        <v>4</v>
      </c>
      <c r="I47" s="38">
        <f t="shared" si="57"/>
        <v>2</v>
      </c>
      <c r="J47" s="38">
        <f t="shared" si="57"/>
        <v>4</v>
      </c>
      <c r="K47" s="38">
        <f t="shared" si="57"/>
        <v>4</v>
      </c>
      <c r="L47" s="38">
        <f t="shared" si="57"/>
        <v>4</v>
      </c>
      <c r="M47" s="38">
        <f t="shared" si="57"/>
        <v>4</v>
      </c>
      <c r="N47" s="38">
        <f t="shared" si="57"/>
        <v>4</v>
      </c>
      <c r="O47" s="38">
        <f t="shared" si="57"/>
        <v>4</v>
      </c>
      <c r="P47" s="38">
        <f t="shared" si="57"/>
        <v>4</v>
      </c>
      <c r="Q47" s="38">
        <f t="shared" si="57"/>
        <v>4</v>
      </c>
      <c r="R47" s="38">
        <f t="shared" si="57"/>
        <v>4</v>
      </c>
      <c r="S47" s="38">
        <f t="shared" si="57"/>
        <v>4</v>
      </c>
      <c r="T47" s="38">
        <f t="shared" si="57"/>
        <v>4</v>
      </c>
      <c r="U47" s="38">
        <f t="shared" si="57"/>
        <v>4</v>
      </c>
      <c r="V47" s="38">
        <f t="shared" si="57"/>
        <v>4</v>
      </c>
      <c r="W47" s="38">
        <f t="shared" si="57"/>
        <v>4</v>
      </c>
      <c r="X47" s="38">
        <f t="shared" si="57"/>
        <v>4</v>
      </c>
      <c r="Y47" s="38">
        <f t="shared" si="57"/>
        <v>2</v>
      </c>
      <c r="Z47" s="38">
        <f t="shared" si="57"/>
        <v>4</v>
      </c>
      <c r="AA47" s="38">
        <f t="shared" si="57"/>
        <v>4</v>
      </c>
      <c r="AB47" s="38">
        <f t="shared" si="57"/>
        <v>4</v>
      </c>
      <c r="AC47" s="38">
        <f t="shared" si="57"/>
        <v>4</v>
      </c>
      <c r="AD47" s="38">
        <f t="shared" si="57"/>
        <v>4</v>
      </c>
      <c r="AE47" s="53">
        <f t="shared" si="57"/>
        <v>4</v>
      </c>
      <c r="AF47" s="38">
        <f t="shared" si="57"/>
        <v>4</v>
      </c>
      <c r="AG47" s="38">
        <f t="shared" si="57"/>
        <v>4</v>
      </c>
      <c r="AH47" s="38">
        <f t="shared" ref="AH47:BM47" si="58">IF(AH46="M",0,IF(AH46="I",2,IF(AH46="B",4,IF(AH46="E",5))))</f>
        <v>4</v>
      </c>
      <c r="AI47" s="38">
        <f t="shared" si="58"/>
        <v>2</v>
      </c>
      <c r="AJ47" s="38">
        <f t="shared" si="58"/>
        <v>4</v>
      </c>
      <c r="AK47" s="38">
        <f t="shared" si="58"/>
        <v>2</v>
      </c>
      <c r="AL47" s="38">
        <f t="shared" si="58"/>
        <v>4</v>
      </c>
      <c r="AM47" s="38">
        <f t="shared" si="58"/>
        <v>4</v>
      </c>
      <c r="AN47" s="38">
        <f t="shared" si="58"/>
        <v>2</v>
      </c>
      <c r="AO47" s="38">
        <f t="shared" si="58"/>
        <v>4</v>
      </c>
      <c r="AP47" s="38">
        <f t="shared" si="58"/>
        <v>4</v>
      </c>
      <c r="AQ47" s="38">
        <f t="shared" si="58"/>
        <v>4</v>
      </c>
      <c r="AR47" s="38">
        <f t="shared" si="58"/>
        <v>2</v>
      </c>
      <c r="AS47" s="38">
        <f t="shared" si="58"/>
        <v>5</v>
      </c>
      <c r="AT47" s="38">
        <f t="shared" si="58"/>
        <v>2</v>
      </c>
      <c r="AU47" s="38">
        <f t="shared" si="58"/>
        <v>4</v>
      </c>
      <c r="AV47" s="38">
        <f t="shared" si="58"/>
        <v>4</v>
      </c>
      <c r="AW47" s="38">
        <f t="shared" si="58"/>
        <v>4</v>
      </c>
      <c r="AX47" s="38">
        <f t="shared" si="58"/>
        <v>4</v>
      </c>
      <c r="AY47" s="38">
        <f t="shared" si="58"/>
        <v>4</v>
      </c>
      <c r="AZ47" s="38">
        <f t="shared" si="58"/>
        <v>4</v>
      </c>
      <c r="BA47" s="38">
        <f t="shared" si="58"/>
        <v>4</v>
      </c>
      <c r="BB47" s="38">
        <f t="shared" si="58"/>
        <v>4</v>
      </c>
      <c r="BC47" s="38">
        <f t="shared" si="58"/>
        <v>5</v>
      </c>
      <c r="BD47" s="38">
        <f t="shared" si="58"/>
        <v>4</v>
      </c>
      <c r="BE47" s="38">
        <f t="shared" si="58"/>
        <v>4</v>
      </c>
      <c r="BF47" s="38">
        <f t="shared" si="58"/>
        <v>4</v>
      </c>
      <c r="BG47" s="38">
        <f t="shared" si="58"/>
        <v>2</v>
      </c>
      <c r="BH47" s="38">
        <f t="shared" si="58"/>
        <v>4</v>
      </c>
      <c r="BI47" s="38">
        <f t="shared" si="58"/>
        <v>2</v>
      </c>
      <c r="BJ47" s="38">
        <f t="shared" si="58"/>
        <v>5</v>
      </c>
      <c r="BK47" s="38">
        <f t="shared" si="58"/>
        <v>4</v>
      </c>
      <c r="BL47" s="38">
        <f t="shared" si="58"/>
        <v>0</v>
      </c>
      <c r="BM47" s="38">
        <f t="shared" si="58"/>
        <v>4</v>
      </c>
      <c r="BN47" s="38">
        <f t="shared" ref="BN47:BW47" si="59">IF(BN46="M",0,IF(BN46="I",2,IF(BN46="B",4,IF(BN46="E",5))))</f>
        <v>4</v>
      </c>
      <c r="BO47" s="38">
        <f t="shared" si="59"/>
        <v>4</v>
      </c>
      <c r="BP47" s="38">
        <f t="shared" si="59"/>
        <v>4</v>
      </c>
      <c r="BQ47" s="38">
        <f t="shared" si="59"/>
        <v>4</v>
      </c>
      <c r="BR47" s="38">
        <f t="shared" si="59"/>
        <v>2</v>
      </c>
      <c r="BS47" s="38">
        <f t="shared" si="59"/>
        <v>4</v>
      </c>
      <c r="BT47" s="38">
        <f t="shared" si="59"/>
        <v>4</v>
      </c>
      <c r="BU47" s="38">
        <f t="shared" si="59"/>
        <v>4</v>
      </c>
      <c r="BV47" s="38">
        <f t="shared" si="59"/>
        <v>2</v>
      </c>
      <c r="BW47" s="38">
        <f t="shared" si="59"/>
        <v>4</v>
      </c>
    </row>
    <row r="48" spans="1:75" ht="15.75" thickBot="1" x14ac:dyDescent="0.3">
      <c r="A48" s="120"/>
      <c r="B48" s="38" t="s">
        <v>9</v>
      </c>
      <c r="C48" s="38" t="s">
        <v>9</v>
      </c>
      <c r="D48" s="38" t="s">
        <v>9</v>
      </c>
      <c r="E48" s="38" t="s">
        <v>8</v>
      </c>
      <c r="F48" s="38" t="s">
        <v>9</v>
      </c>
      <c r="G48" s="38" t="s">
        <v>9</v>
      </c>
      <c r="H48" s="38" t="s">
        <v>9</v>
      </c>
      <c r="I48" s="38" t="s">
        <v>8</v>
      </c>
      <c r="J48" s="38" t="s">
        <v>9</v>
      </c>
      <c r="K48" s="38" t="s">
        <v>9</v>
      </c>
      <c r="L48" s="38" t="s">
        <v>9</v>
      </c>
      <c r="M48" s="38" t="s">
        <v>9</v>
      </c>
      <c r="N48" s="38" t="s">
        <v>9</v>
      </c>
      <c r="O48" s="38" t="s">
        <v>9</v>
      </c>
      <c r="P48" s="38" t="s">
        <v>9</v>
      </c>
      <c r="Q48" s="38" t="s">
        <v>9</v>
      </c>
      <c r="R48" s="38" t="s">
        <v>9</v>
      </c>
      <c r="S48" s="38" t="s">
        <v>9</v>
      </c>
      <c r="T48" s="38" t="s">
        <v>9</v>
      </c>
      <c r="U48" s="38" t="s">
        <v>9</v>
      </c>
      <c r="V48" s="38" t="s">
        <v>9</v>
      </c>
      <c r="W48" s="38" t="s">
        <v>9</v>
      </c>
      <c r="X48" s="38" t="s">
        <v>8</v>
      </c>
      <c r="Y48" s="38" t="s">
        <v>8</v>
      </c>
      <c r="Z48" s="38" t="s">
        <v>9</v>
      </c>
      <c r="AA48" s="38" t="s">
        <v>9</v>
      </c>
      <c r="AB48" s="38" t="s">
        <v>9</v>
      </c>
      <c r="AC48" s="38" t="s">
        <v>8</v>
      </c>
      <c r="AD48" s="38" t="s">
        <v>9</v>
      </c>
      <c r="AE48" s="53" t="s">
        <v>9</v>
      </c>
      <c r="AF48" s="38" t="s">
        <v>9</v>
      </c>
      <c r="AG48" s="38" t="s">
        <v>9</v>
      </c>
      <c r="AH48" s="38" t="s">
        <v>8</v>
      </c>
      <c r="AI48" s="38" t="s">
        <v>8</v>
      </c>
      <c r="AJ48" s="38" t="s">
        <v>9</v>
      </c>
      <c r="AK48" s="38" t="s">
        <v>8</v>
      </c>
      <c r="AL48" s="38" t="s">
        <v>9</v>
      </c>
      <c r="AM48" s="38" t="s">
        <v>9</v>
      </c>
      <c r="AN48" s="38" t="s">
        <v>8</v>
      </c>
      <c r="AO48" s="38" t="s">
        <v>9</v>
      </c>
      <c r="AP48" s="38" t="s">
        <v>9</v>
      </c>
      <c r="AQ48" s="38" t="s">
        <v>9</v>
      </c>
      <c r="AR48" s="38" t="s">
        <v>8</v>
      </c>
      <c r="AS48" s="38" t="s">
        <v>10</v>
      </c>
      <c r="AT48" s="38" t="s">
        <v>8</v>
      </c>
      <c r="AU48" s="38" t="s">
        <v>8</v>
      </c>
      <c r="AV48" s="38" t="s">
        <v>8</v>
      </c>
      <c r="AW48" s="38" t="s">
        <v>9</v>
      </c>
      <c r="AX48" s="38" t="s">
        <v>9</v>
      </c>
      <c r="AY48" s="38" t="s">
        <v>9</v>
      </c>
      <c r="AZ48" s="38" t="s">
        <v>9</v>
      </c>
      <c r="BA48" s="38" t="s">
        <v>9</v>
      </c>
      <c r="BB48" s="38" t="s">
        <v>9</v>
      </c>
      <c r="BC48" s="38" t="s">
        <v>10</v>
      </c>
      <c r="BD48" s="38" t="s">
        <v>9</v>
      </c>
      <c r="BE48" s="38" t="s">
        <v>9</v>
      </c>
      <c r="BF48" s="38" t="s">
        <v>8</v>
      </c>
      <c r="BG48" s="38" t="s">
        <v>9</v>
      </c>
      <c r="BH48" s="38" t="s">
        <v>9</v>
      </c>
      <c r="BI48" s="38" t="s">
        <v>8</v>
      </c>
      <c r="BJ48" s="38" t="s">
        <v>9</v>
      </c>
      <c r="BK48" s="38" t="s">
        <v>9</v>
      </c>
      <c r="BL48" s="38" t="s">
        <v>8</v>
      </c>
      <c r="BM48" s="38" t="s">
        <v>9</v>
      </c>
      <c r="BN48" s="38" t="s">
        <v>9</v>
      </c>
      <c r="BO48" s="38" t="s">
        <v>9</v>
      </c>
      <c r="BP48" s="38" t="s">
        <v>9</v>
      </c>
      <c r="BQ48" s="38" t="s">
        <v>9</v>
      </c>
      <c r="BR48" s="38" t="s">
        <v>8</v>
      </c>
      <c r="BS48" s="38" t="s">
        <v>9</v>
      </c>
      <c r="BT48" s="38" t="s">
        <v>9</v>
      </c>
      <c r="BU48" s="38" t="s">
        <v>9</v>
      </c>
      <c r="BV48" s="38" t="s">
        <v>9</v>
      </c>
      <c r="BW48" s="38" t="s">
        <v>9</v>
      </c>
    </row>
    <row r="49" spans="1:75" ht="15.75" thickBot="1" x14ac:dyDescent="0.3">
      <c r="A49" s="120"/>
      <c r="B49" s="38">
        <f t="shared" ref="B49:AG49" si="60">IF(B48="M",0,IF(B48="I",2,IF(B48="B",4,IF(B48="E",5))))</f>
        <v>4</v>
      </c>
      <c r="C49" s="38">
        <f t="shared" si="60"/>
        <v>4</v>
      </c>
      <c r="D49" s="38">
        <f t="shared" si="60"/>
        <v>4</v>
      </c>
      <c r="E49" s="38">
        <f t="shared" si="60"/>
        <v>2</v>
      </c>
      <c r="F49" s="38">
        <f t="shared" si="60"/>
        <v>4</v>
      </c>
      <c r="G49" s="38">
        <f t="shared" si="60"/>
        <v>4</v>
      </c>
      <c r="H49" s="38">
        <f t="shared" si="60"/>
        <v>4</v>
      </c>
      <c r="I49" s="38">
        <f t="shared" si="60"/>
        <v>2</v>
      </c>
      <c r="J49" s="38">
        <f t="shared" si="60"/>
        <v>4</v>
      </c>
      <c r="K49" s="38">
        <f t="shared" si="60"/>
        <v>4</v>
      </c>
      <c r="L49" s="38">
        <f t="shared" si="60"/>
        <v>4</v>
      </c>
      <c r="M49" s="38">
        <f t="shared" si="60"/>
        <v>4</v>
      </c>
      <c r="N49" s="38">
        <f t="shared" si="60"/>
        <v>4</v>
      </c>
      <c r="O49" s="38">
        <f t="shared" si="60"/>
        <v>4</v>
      </c>
      <c r="P49" s="38">
        <f t="shared" si="60"/>
        <v>4</v>
      </c>
      <c r="Q49" s="38">
        <f t="shared" si="60"/>
        <v>4</v>
      </c>
      <c r="R49" s="38">
        <f t="shared" si="60"/>
        <v>4</v>
      </c>
      <c r="S49" s="38">
        <f t="shared" si="60"/>
        <v>4</v>
      </c>
      <c r="T49" s="38">
        <f t="shared" si="60"/>
        <v>4</v>
      </c>
      <c r="U49" s="38">
        <f t="shared" si="60"/>
        <v>4</v>
      </c>
      <c r="V49" s="38">
        <f t="shared" si="60"/>
        <v>4</v>
      </c>
      <c r="W49" s="38">
        <f t="shared" si="60"/>
        <v>4</v>
      </c>
      <c r="X49" s="38">
        <f t="shared" si="60"/>
        <v>2</v>
      </c>
      <c r="Y49" s="38">
        <f t="shared" si="60"/>
        <v>2</v>
      </c>
      <c r="Z49" s="38">
        <f t="shared" si="60"/>
        <v>4</v>
      </c>
      <c r="AA49" s="38">
        <f t="shared" si="60"/>
        <v>4</v>
      </c>
      <c r="AB49" s="38">
        <f t="shared" si="60"/>
        <v>4</v>
      </c>
      <c r="AC49" s="38">
        <f t="shared" si="60"/>
        <v>2</v>
      </c>
      <c r="AD49" s="38">
        <f t="shared" si="60"/>
        <v>4</v>
      </c>
      <c r="AE49" s="53">
        <f t="shared" si="60"/>
        <v>4</v>
      </c>
      <c r="AF49" s="38">
        <f t="shared" si="60"/>
        <v>4</v>
      </c>
      <c r="AG49" s="38">
        <f t="shared" si="60"/>
        <v>4</v>
      </c>
      <c r="AH49" s="38">
        <f t="shared" ref="AH49:BM49" si="61">IF(AH48="M",0,IF(AH48="I",2,IF(AH48="B",4,IF(AH48="E",5))))</f>
        <v>2</v>
      </c>
      <c r="AI49" s="38">
        <f t="shared" si="61"/>
        <v>2</v>
      </c>
      <c r="AJ49" s="38">
        <f t="shared" si="61"/>
        <v>4</v>
      </c>
      <c r="AK49" s="38">
        <f t="shared" si="61"/>
        <v>2</v>
      </c>
      <c r="AL49" s="38">
        <f t="shared" si="61"/>
        <v>4</v>
      </c>
      <c r="AM49" s="38">
        <f t="shared" si="61"/>
        <v>4</v>
      </c>
      <c r="AN49" s="38">
        <f t="shared" si="61"/>
        <v>2</v>
      </c>
      <c r="AO49" s="38">
        <f t="shared" si="61"/>
        <v>4</v>
      </c>
      <c r="AP49" s="38">
        <f t="shared" si="61"/>
        <v>4</v>
      </c>
      <c r="AQ49" s="38">
        <f t="shared" si="61"/>
        <v>4</v>
      </c>
      <c r="AR49" s="38">
        <f t="shared" si="61"/>
        <v>2</v>
      </c>
      <c r="AS49" s="38">
        <f t="shared" si="61"/>
        <v>5</v>
      </c>
      <c r="AT49" s="38">
        <f t="shared" si="61"/>
        <v>2</v>
      </c>
      <c r="AU49" s="38">
        <f t="shared" si="61"/>
        <v>2</v>
      </c>
      <c r="AV49" s="38">
        <f t="shared" si="61"/>
        <v>2</v>
      </c>
      <c r="AW49" s="38">
        <f t="shared" si="61"/>
        <v>4</v>
      </c>
      <c r="AX49" s="38">
        <f t="shared" si="61"/>
        <v>4</v>
      </c>
      <c r="AY49" s="38">
        <f t="shared" si="61"/>
        <v>4</v>
      </c>
      <c r="AZ49" s="38">
        <f t="shared" si="61"/>
        <v>4</v>
      </c>
      <c r="BA49" s="38">
        <f t="shared" si="61"/>
        <v>4</v>
      </c>
      <c r="BB49" s="38">
        <f t="shared" si="61"/>
        <v>4</v>
      </c>
      <c r="BC49" s="38">
        <f t="shared" si="61"/>
        <v>5</v>
      </c>
      <c r="BD49" s="38">
        <f t="shared" si="61"/>
        <v>4</v>
      </c>
      <c r="BE49" s="38">
        <f t="shared" si="61"/>
        <v>4</v>
      </c>
      <c r="BF49" s="38">
        <f t="shared" si="61"/>
        <v>2</v>
      </c>
      <c r="BG49" s="38">
        <f t="shared" si="61"/>
        <v>4</v>
      </c>
      <c r="BH49" s="38">
        <f t="shared" si="61"/>
        <v>4</v>
      </c>
      <c r="BI49" s="38">
        <f t="shared" si="61"/>
        <v>2</v>
      </c>
      <c r="BJ49" s="38">
        <f t="shared" si="61"/>
        <v>4</v>
      </c>
      <c r="BK49" s="38">
        <f t="shared" si="61"/>
        <v>4</v>
      </c>
      <c r="BL49" s="38">
        <f t="shared" si="61"/>
        <v>2</v>
      </c>
      <c r="BM49" s="38">
        <f t="shared" si="61"/>
        <v>4</v>
      </c>
      <c r="BN49" s="38">
        <f t="shared" ref="BN49:BW49" si="62">IF(BN48="M",0,IF(BN48="I",2,IF(BN48="B",4,IF(BN48="E",5))))</f>
        <v>4</v>
      </c>
      <c r="BO49" s="38">
        <f t="shared" si="62"/>
        <v>4</v>
      </c>
      <c r="BP49" s="38">
        <f t="shared" si="62"/>
        <v>4</v>
      </c>
      <c r="BQ49" s="38">
        <f t="shared" si="62"/>
        <v>4</v>
      </c>
      <c r="BR49" s="38">
        <f t="shared" si="62"/>
        <v>2</v>
      </c>
      <c r="BS49" s="38">
        <f t="shared" si="62"/>
        <v>4</v>
      </c>
      <c r="BT49" s="38">
        <f t="shared" si="62"/>
        <v>4</v>
      </c>
      <c r="BU49" s="38">
        <f t="shared" si="62"/>
        <v>4</v>
      </c>
      <c r="BV49" s="38">
        <f t="shared" si="62"/>
        <v>4</v>
      </c>
      <c r="BW49" s="38">
        <f t="shared" si="62"/>
        <v>4</v>
      </c>
    </row>
    <row r="50" spans="1:75" ht="15.75" thickBot="1" x14ac:dyDescent="0.3">
      <c r="A50" s="120"/>
      <c r="B50" s="38" t="s">
        <v>9</v>
      </c>
      <c r="C50" s="38" t="s">
        <v>8</v>
      </c>
      <c r="D50" s="38" t="s">
        <v>8</v>
      </c>
      <c r="E50" s="38" t="s">
        <v>8</v>
      </c>
      <c r="F50" s="38" t="s">
        <v>9</v>
      </c>
      <c r="G50" s="38" t="s">
        <v>9</v>
      </c>
      <c r="H50" s="38" t="s">
        <v>9</v>
      </c>
      <c r="I50" s="38" t="s">
        <v>9</v>
      </c>
      <c r="J50" s="38" t="s">
        <v>9</v>
      </c>
      <c r="K50" s="38" t="s">
        <v>9</v>
      </c>
      <c r="L50" s="38" t="s">
        <v>9</v>
      </c>
      <c r="M50" s="38" t="s">
        <v>9</v>
      </c>
      <c r="N50" s="38" t="s">
        <v>9</v>
      </c>
      <c r="O50" s="38" t="s">
        <v>9</v>
      </c>
      <c r="P50" s="38" t="s">
        <v>8</v>
      </c>
      <c r="Q50" s="38" t="s">
        <v>9</v>
      </c>
      <c r="R50" s="38" t="s">
        <v>8</v>
      </c>
      <c r="S50" s="38" t="s">
        <v>9</v>
      </c>
      <c r="T50" s="38" t="s">
        <v>9</v>
      </c>
      <c r="U50" s="38" t="s">
        <v>9</v>
      </c>
      <c r="V50" s="38" t="s">
        <v>9</v>
      </c>
      <c r="W50" s="38" t="s">
        <v>9</v>
      </c>
      <c r="X50" s="38" t="s">
        <v>9</v>
      </c>
      <c r="Y50" s="38" t="s">
        <v>9</v>
      </c>
      <c r="Z50" s="38" t="s">
        <v>8</v>
      </c>
      <c r="AA50" s="38" t="s">
        <v>9</v>
      </c>
      <c r="AB50" s="38" t="s">
        <v>8</v>
      </c>
      <c r="AC50" s="38" t="s">
        <v>9</v>
      </c>
      <c r="AD50" s="38" t="s">
        <v>9</v>
      </c>
      <c r="AE50" s="53" t="s">
        <v>9</v>
      </c>
      <c r="AF50" s="38" t="s">
        <v>9</v>
      </c>
      <c r="AG50" s="38" t="s">
        <v>9</v>
      </c>
      <c r="AH50" s="38" t="s">
        <v>8</v>
      </c>
      <c r="AI50" s="38" t="s">
        <v>8</v>
      </c>
      <c r="AJ50" s="38" t="s">
        <v>9</v>
      </c>
      <c r="AK50" s="38" t="s">
        <v>8</v>
      </c>
      <c r="AL50" s="38" t="s">
        <v>9</v>
      </c>
      <c r="AM50" s="38" t="s">
        <v>9</v>
      </c>
      <c r="AN50" s="38" t="s">
        <v>9</v>
      </c>
      <c r="AO50" s="38" t="s">
        <v>9</v>
      </c>
      <c r="AP50" s="38" t="s">
        <v>9</v>
      </c>
      <c r="AQ50" s="38" t="s">
        <v>9</v>
      </c>
      <c r="AR50" s="38" t="s">
        <v>9</v>
      </c>
      <c r="AS50" s="38" t="s">
        <v>10</v>
      </c>
      <c r="AT50" s="38" t="s">
        <v>9</v>
      </c>
      <c r="AU50" s="38" t="s">
        <v>8</v>
      </c>
      <c r="AV50" s="38" t="s">
        <v>9</v>
      </c>
      <c r="AW50" s="38" t="s">
        <v>9</v>
      </c>
      <c r="AX50" s="38" t="s">
        <v>9</v>
      </c>
      <c r="AY50" s="38" t="s">
        <v>9</v>
      </c>
      <c r="AZ50" s="38" t="s">
        <v>9</v>
      </c>
      <c r="BA50" s="38" t="s">
        <v>9</v>
      </c>
      <c r="BB50" s="38" t="s">
        <v>8</v>
      </c>
      <c r="BC50" s="38" t="s">
        <v>10</v>
      </c>
      <c r="BD50" s="38" t="s">
        <v>8</v>
      </c>
      <c r="BE50" s="38" t="s">
        <v>9</v>
      </c>
      <c r="BF50" s="38" t="s">
        <v>8</v>
      </c>
      <c r="BG50" s="38" t="s">
        <v>9</v>
      </c>
      <c r="BH50" s="38" t="s">
        <v>9</v>
      </c>
      <c r="BI50" s="38" t="s">
        <v>9</v>
      </c>
      <c r="BJ50" s="38" t="s">
        <v>9</v>
      </c>
      <c r="BK50" s="38" t="s">
        <v>9</v>
      </c>
      <c r="BL50" s="38" t="s">
        <v>8</v>
      </c>
      <c r="BM50" s="38" t="s">
        <v>9</v>
      </c>
      <c r="BN50" s="38" t="s">
        <v>8</v>
      </c>
      <c r="BO50" s="38" t="s">
        <v>9</v>
      </c>
      <c r="BP50" s="38" t="s">
        <v>9</v>
      </c>
      <c r="BQ50" s="38" t="s">
        <v>8</v>
      </c>
      <c r="BR50" s="38" t="s">
        <v>8</v>
      </c>
      <c r="BS50" s="38" t="s">
        <v>9</v>
      </c>
      <c r="BT50" s="38" t="s">
        <v>9</v>
      </c>
      <c r="BU50" s="38" t="s">
        <v>9</v>
      </c>
      <c r="BV50" s="38" t="s">
        <v>9</v>
      </c>
      <c r="BW50" s="38" t="s">
        <v>9</v>
      </c>
    </row>
    <row r="51" spans="1:75" ht="15.75" thickBot="1" x14ac:dyDescent="0.3">
      <c r="A51" s="120"/>
      <c r="B51" s="38">
        <f t="shared" ref="B51:AG51" si="63">IF(B50="M",0,IF(B50="I",2,IF(B50="B",4,IF(B50="E",5))))</f>
        <v>4</v>
      </c>
      <c r="C51" s="38">
        <f t="shared" si="63"/>
        <v>2</v>
      </c>
      <c r="D51" s="38">
        <f t="shared" si="63"/>
        <v>2</v>
      </c>
      <c r="E51" s="38">
        <f t="shared" si="63"/>
        <v>2</v>
      </c>
      <c r="F51" s="38">
        <f t="shared" si="63"/>
        <v>4</v>
      </c>
      <c r="G51" s="38">
        <f t="shared" si="63"/>
        <v>4</v>
      </c>
      <c r="H51" s="38">
        <f t="shared" si="63"/>
        <v>4</v>
      </c>
      <c r="I51" s="38">
        <f t="shared" si="63"/>
        <v>4</v>
      </c>
      <c r="J51" s="38">
        <f t="shared" si="63"/>
        <v>4</v>
      </c>
      <c r="K51" s="38">
        <f t="shared" si="63"/>
        <v>4</v>
      </c>
      <c r="L51" s="38">
        <f t="shared" si="63"/>
        <v>4</v>
      </c>
      <c r="M51" s="38">
        <f t="shared" si="63"/>
        <v>4</v>
      </c>
      <c r="N51" s="38">
        <f t="shared" si="63"/>
        <v>4</v>
      </c>
      <c r="O51" s="38">
        <f t="shared" si="63"/>
        <v>4</v>
      </c>
      <c r="P51" s="38">
        <f t="shared" si="63"/>
        <v>2</v>
      </c>
      <c r="Q51" s="38">
        <f t="shared" si="63"/>
        <v>4</v>
      </c>
      <c r="R51" s="38">
        <f t="shared" si="63"/>
        <v>2</v>
      </c>
      <c r="S51" s="38">
        <f t="shared" si="63"/>
        <v>4</v>
      </c>
      <c r="T51" s="38">
        <f t="shared" si="63"/>
        <v>4</v>
      </c>
      <c r="U51" s="38">
        <f t="shared" si="63"/>
        <v>4</v>
      </c>
      <c r="V51" s="38">
        <f t="shared" si="63"/>
        <v>4</v>
      </c>
      <c r="W51" s="38">
        <f t="shared" si="63"/>
        <v>4</v>
      </c>
      <c r="X51" s="38">
        <f t="shared" si="63"/>
        <v>4</v>
      </c>
      <c r="Y51" s="38">
        <f t="shared" si="63"/>
        <v>4</v>
      </c>
      <c r="Z51" s="38">
        <f t="shared" si="63"/>
        <v>2</v>
      </c>
      <c r="AA51" s="38">
        <f t="shared" si="63"/>
        <v>4</v>
      </c>
      <c r="AB51" s="38">
        <f t="shared" si="63"/>
        <v>2</v>
      </c>
      <c r="AC51" s="38">
        <f t="shared" si="63"/>
        <v>4</v>
      </c>
      <c r="AD51" s="38">
        <f t="shared" si="63"/>
        <v>4</v>
      </c>
      <c r="AE51" s="53">
        <f t="shared" si="63"/>
        <v>4</v>
      </c>
      <c r="AF51" s="38">
        <f t="shared" si="63"/>
        <v>4</v>
      </c>
      <c r="AG51" s="38">
        <f t="shared" si="63"/>
        <v>4</v>
      </c>
      <c r="AH51" s="38">
        <f t="shared" ref="AH51:BM51" si="64">IF(AH50="M",0,IF(AH50="I",2,IF(AH50="B",4,IF(AH50="E",5))))</f>
        <v>2</v>
      </c>
      <c r="AI51" s="38">
        <f t="shared" si="64"/>
        <v>2</v>
      </c>
      <c r="AJ51" s="38">
        <f t="shared" si="64"/>
        <v>4</v>
      </c>
      <c r="AK51" s="38">
        <f t="shared" si="64"/>
        <v>2</v>
      </c>
      <c r="AL51" s="38">
        <f t="shared" si="64"/>
        <v>4</v>
      </c>
      <c r="AM51" s="38">
        <f t="shared" si="64"/>
        <v>4</v>
      </c>
      <c r="AN51" s="38">
        <f t="shared" si="64"/>
        <v>4</v>
      </c>
      <c r="AO51" s="38">
        <f t="shared" si="64"/>
        <v>4</v>
      </c>
      <c r="AP51" s="38">
        <f t="shared" si="64"/>
        <v>4</v>
      </c>
      <c r="AQ51" s="38">
        <f t="shared" si="64"/>
        <v>4</v>
      </c>
      <c r="AR51" s="38">
        <f t="shared" si="64"/>
        <v>4</v>
      </c>
      <c r="AS51" s="38">
        <f t="shared" si="64"/>
        <v>5</v>
      </c>
      <c r="AT51" s="38">
        <f t="shared" si="64"/>
        <v>4</v>
      </c>
      <c r="AU51" s="38">
        <f t="shared" si="64"/>
        <v>2</v>
      </c>
      <c r="AV51" s="38">
        <f t="shared" si="64"/>
        <v>4</v>
      </c>
      <c r="AW51" s="38">
        <f t="shared" si="64"/>
        <v>4</v>
      </c>
      <c r="AX51" s="38">
        <f t="shared" si="64"/>
        <v>4</v>
      </c>
      <c r="AY51" s="38">
        <f t="shared" si="64"/>
        <v>4</v>
      </c>
      <c r="AZ51" s="38">
        <f t="shared" si="64"/>
        <v>4</v>
      </c>
      <c r="BA51" s="38">
        <f t="shared" si="64"/>
        <v>4</v>
      </c>
      <c r="BB51" s="38">
        <f t="shared" si="64"/>
        <v>2</v>
      </c>
      <c r="BC51" s="38">
        <f t="shared" si="64"/>
        <v>5</v>
      </c>
      <c r="BD51" s="38">
        <f t="shared" si="64"/>
        <v>2</v>
      </c>
      <c r="BE51" s="38">
        <f t="shared" si="64"/>
        <v>4</v>
      </c>
      <c r="BF51" s="38">
        <f t="shared" si="64"/>
        <v>2</v>
      </c>
      <c r="BG51" s="38">
        <f t="shared" si="64"/>
        <v>4</v>
      </c>
      <c r="BH51" s="38">
        <f t="shared" si="64"/>
        <v>4</v>
      </c>
      <c r="BI51" s="38">
        <f t="shared" si="64"/>
        <v>4</v>
      </c>
      <c r="BJ51" s="38">
        <f t="shared" si="64"/>
        <v>4</v>
      </c>
      <c r="BK51" s="38">
        <f t="shared" si="64"/>
        <v>4</v>
      </c>
      <c r="BL51" s="38">
        <f t="shared" si="64"/>
        <v>2</v>
      </c>
      <c r="BM51" s="38">
        <f t="shared" si="64"/>
        <v>4</v>
      </c>
      <c r="BN51" s="38">
        <f t="shared" ref="BN51:BW51" si="65">IF(BN50="M",0,IF(BN50="I",2,IF(BN50="B",4,IF(BN50="E",5))))</f>
        <v>2</v>
      </c>
      <c r="BO51" s="38">
        <f t="shared" si="65"/>
        <v>4</v>
      </c>
      <c r="BP51" s="38">
        <f t="shared" si="65"/>
        <v>4</v>
      </c>
      <c r="BQ51" s="38">
        <f t="shared" si="65"/>
        <v>2</v>
      </c>
      <c r="BR51" s="38">
        <f t="shared" si="65"/>
        <v>2</v>
      </c>
      <c r="BS51" s="38">
        <f t="shared" si="65"/>
        <v>4</v>
      </c>
      <c r="BT51" s="38">
        <f t="shared" si="65"/>
        <v>4</v>
      </c>
      <c r="BU51" s="38">
        <f t="shared" si="65"/>
        <v>4</v>
      </c>
      <c r="BV51" s="38">
        <f t="shared" si="65"/>
        <v>4</v>
      </c>
      <c r="BW51" s="38">
        <f t="shared" si="65"/>
        <v>4</v>
      </c>
    </row>
    <row r="52" spans="1:75" ht="15.75" thickBot="1" x14ac:dyDescent="0.3">
      <c r="A52" s="120"/>
      <c r="B52" s="38" t="s">
        <v>9</v>
      </c>
      <c r="C52" s="38" t="s">
        <v>9</v>
      </c>
      <c r="D52" s="38" t="s">
        <v>9</v>
      </c>
      <c r="E52" s="38" t="s">
        <v>8</v>
      </c>
      <c r="F52" s="38" t="s">
        <v>9</v>
      </c>
      <c r="G52" s="38" t="s">
        <v>9</v>
      </c>
      <c r="H52" s="38" t="s">
        <v>9</v>
      </c>
      <c r="I52" s="38" t="s">
        <v>8</v>
      </c>
      <c r="J52" s="38" t="s">
        <v>9</v>
      </c>
      <c r="K52" s="38" t="s">
        <v>8</v>
      </c>
      <c r="L52" s="38" t="s">
        <v>8</v>
      </c>
      <c r="M52" s="38" t="s">
        <v>8</v>
      </c>
      <c r="N52" s="38" t="s">
        <v>9</v>
      </c>
      <c r="O52" s="38" t="s">
        <v>8</v>
      </c>
      <c r="P52" s="38" t="s">
        <v>9</v>
      </c>
      <c r="Q52" s="38" t="s">
        <v>8</v>
      </c>
      <c r="R52" s="38" t="s">
        <v>9</v>
      </c>
      <c r="S52" s="38" t="s">
        <v>8</v>
      </c>
      <c r="T52" s="38" t="s">
        <v>9</v>
      </c>
      <c r="U52" s="38" t="s">
        <v>9</v>
      </c>
      <c r="V52" s="38" t="s">
        <v>9</v>
      </c>
      <c r="W52" s="38" t="s">
        <v>8</v>
      </c>
      <c r="X52" s="38" t="s">
        <v>9</v>
      </c>
      <c r="Y52" s="38" t="s">
        <v>8</v>
      </c>
      <c r="Z52" s="38" t="s">
        <v>9</v>
      </c>
      <c r="AA52" s="38" t="s">
        <v>8</v>
      </c>
      <c r="AB52" s="38" t="s">
        <v>9</v>
      </c>
      <c r="AC52" s="38" t="s">
        <v>8</v>
      </c>
      <c r="AD52" s="38" t="s">
        <v>9</v>
      </c>
      <c r="AE52" s="53" t="s">
        <v>9</v>
      </c>
      <c r="AF52" s="38" t="s">
        <v>9</v>
      </c>
      <c r="AG52" s="38" t="s">
        <v>8</v>
      </c>
      <c r="AH52" s="38" t="s">
        <v>9</v>
      </c>
      <c r="AI52" s="38" t="s">
        <v>8</v>
      </c>
      <c r="AJ52" s="38" t="s">
        <v>9</v>
      </c>
      <c r="AK52" s="38" t="s">
        <v>9</v>
      </c>
      <c r="AL52" s="38" t="s">
        <v>9</v>
      </c>
      <c r="AM52" s="38" t="s">
        <v>8</v>
      </c>
      <c r="AN52" s="38" t="s">
        <v>8</v>
      </c>
      <c r="AO52" s="38" t="s">
        <v>8</v>
      </c>
      <c r="AP52" s="38" t="s">
        <v>9</v>
      </c>
      <c r="AQ52" s="38" t="s">
        <v>8</v>
      </c>
      <c r="AR52" s="38" t="s">
        <v>9</v>
      </c>
      <c r="AS52" s="38" t="s">
        <v>9</v>
      </c>
      <c r="AT52" s="38" t="s">
        <v>8</v>
      </c>
      <c r="AU52" s="38" t="s">
        <v>8</v>
      </c>
      <c r="AV52" s="38" t="s">
        <v>8</v>
      </c>
      <c r="AW52" s="38" t="s">
        <v>8</v>
      </c>
      <c r="AX52" s="38" t="s">
        <v>9</v>
      </c>
      <c r="AY52" s="38" t="s">
        <v>9</v>
      </c>
      <c r="AZ52" s="38" t="s">
        <v>9</v>
      </c>
      <c r="BA52" s="38" t="s">
        <v>9</v>
      </c>
      <c r="BB52" s="38" t="s">
        <v>8</v>
      </c>
      <c r="BC52" s="38" t="s">
        <v>10</v>
      </c>
      <c r="BD52" s="38" t="s">
        <v>9</v>
      </c>
      <c r="BE52" s="38" t="s">
        <v>9</v>
      </c>
      <c r="BF52" s="38" t="s">
        <v>7</v>
      </c>
      <c r="BG52" s="38" t="s">
        <v>9</v>
      </c>
      <c r="BH52" s="38" t="s">
        <v>9</v>
      </c>
      <c r="BI52" s="38" t="s">
        <v>8</v>
      </c>
      <c r="BJ52" s="38" t="s">
        <v>9</v>
      </c>
      <c r="BK52" s="38" t="s">
        <v>9</v>
      </c>
      <c r="BL52" s="38" t="s">
        <v>8</v>
      </c>
      <c r="BM52" s="38" t="s">
        <v>8</v>
      </c>
      <c r="BN52" s="38" t="s">
        <v>8</v>
      </c>
      <c r="BO52" s="38" t="s">
        <v>9</v>
      </c>
      <c r="BP52" s="38" t="s">
        <v>9</v>
      </c>
      <c r="BQ52" s="38" t="s">
        <v>9</v>
      </c>
      <c r="BR52" s="38" t="s">
        <v>8</v>
      </c>
      <c r="BS52" s="38" t="s">
        <v>8</v>
      </c>
      <c r="BT52" s="38" t="s">
        <v>9</v>
      </c>
      <c r="BU52" s="38" t="s">
        <v>8</v>
      </c>
      <c r="BV52" s="38" t="s">
        <v>8</v>
      </c>
      <c r="BW52" s="38" t="s">
        <v>9</v>
      </c>
    </row>
    <row r="53" spans="1:75" ht="15.75" thickBot="1" x14ac:dyDescent="0.3">
      <c r="A53" s="120"/>
      <c r="B53" s="38">
        <f t="shared" ref="B53:AG53" si="66">IF(B52="M",0,IF(B52="I",2,IF(B52="B",4,IF(B52="E",5))))</f>
        <v>4</v>
      </c>
      <c r="C53" s="38">
        <f t="shared" si="66"/>
        <v>4</v>
      </c>
      <c r="D53" s="38">
        <f t="shared" si="66"/>
        <v>4</v>
      </c>
      <c r="E53" s="38">
        <f t="shared" si="66"/>
        <v>2</v>
      </c>
      <c r="F53" s="38">
        <f t="shared" si="66"/>
        <v>4</v>
      </c>
      <c r="G53" s="38">
        <f t="shared" si="66"/>
        <v>4</v>
      </c>
      <c r="H53" s="38">
        <f t="shared" si="66"/>
        <v>4</v>
      </c>
      <c r="I53" s="38">
        <f t="shared" si="66"/>
        <v>2</v>
      </c>
      <c r="J53" s="38">
        <f t="shared" si="66"/>
        <v>4</v>
      </c>
      <c r="K53" s="38">
        <f t="shared" si="66"/>
        <v>2</v>
      </c>
      <c r="L53" s="38">
        <f t="shared" si="66"/>
        <v>2</v>
      </c>
      <c r="M53" s="38">
        <f t="shared" si="66"/>
        <v>2</v>
      </c>
      <c r="N53" s="38">
        <f t="shared" si="66"/>
        <v>4</v>
      </c>
      <c r="O53" s="38">
        <f t="shared" si="66"/>
        <v>2</v>
      </c>
      <c r="P53" s="38">
        <f t="shared" si="66"/>
        <v>4</v>
      </c>
      <c r="Q53" s="38">
        <f t="shared" si="66"/>
        <v>2</v>
      </c>
      <c r="R53" s="38">
        <f t="shared" si="66"/>
        <v>4</v>
      </c>
      <c r="S53" s="38">
        <f t="shared" si="66"/>
        <v>2</v>
      </c>
      <c r="T53" s="38">
        <f t="shared" si="66"/>
        <v>4</v>
      </c>
      <c r="U53" s="38">
        <f t="shared" si="66"/>
        <v>4</v>
      </c>
      <c r="V53" s="38">
        <f t="shared" si="66"/>
        <v>4</v>
      </c>
      <c r="W53" s="38">
        <f t="shared" si="66"/>
        <v>2</v>
      </c>
      <c r="X53" s="38">
        <f t="shared" si="66"/>
        <v>4</v>
      </c>
      <c r="Y53" s="38">
        <f t="shared" si="66"/>
        <v>2</v>
      </c>
      <c r="Z53" s="38">
        <f t="shared" si="66"/>
        <v>4</v>
      </c>
      <c r="AA53" s="38">
        <f t="shared" si="66"/>
        <v>2</v>
      </c>
      <c r="AB53" s="38">
        <f t="shared" si="66"/>
        <v>4</v>
      </c>
      <c r="AC53" s="38">
        <f t="shared" si="66"/>
        <v>2</v>
      </c>
      <c r="AD53" s="38">
        <f t="shared" si="66"/>
        <v>4</v>
      </c>
      <c r="AE53" s="53">
        <f t="shared" si="66"/>
        <v>4</v>
      </c>
      <c r="AF53" s="38">
        <f t="shared" si="66"/>
        <v>4</v>
      </c>
      <c r="AG53" s="38">
        <f t="shared" si="66"/>
        <v>2</v>
      </c>
      <c r="AH53" s="38">
        <f t="shared" ref="AH53:BM53" si="67">IF(AH52="M",0,IF(AH52="I",2,IF(AH52="B",4,IF(AH52="E",5))))</f>
        <v>4</v>
      </c>
      <c r="AI53" s="38">
        <f t="shared" si="67"/>
        <v>2</v>
      </c>
      <c r="AJ53" s="38">
        <f t="shared" si="67"/>
        <v>4</v>
      </c>
      <c r="AK53" s="38">
        <f t="shared" si="67"/>
        <v>4</v>
      </c>
      <c r="AL53" s="38">
        <f t="shared" si="67"/>
        <v>4</v>
      </c>
      <c r="AM53" s="38">
        <f t="shared" si="67"/>
        <v>2</v>
      </c>
      <c r="AN53" s="38">
        <f t="shared" si="67"/>
        <v>2</v>
      </c>
      <c r="AO53" s="38">
        <f t="shared" si="67"/>
        <v>2</v>
      </c>
      <c r="AP53" s="38">
        <f t="shared" si="67"/>
        <v>4</v>
      </c>
      <c r="AQ53" s="38">
        <f t="shared" si="67"/>
        <v>2</v>
      </c>
      <c r="AR53" s="38">
        <f t="shared" si="67"/>
        <v>4</v>
      </c>
      <c r="AS53" s="38">
        <f t="shared" si="67"/>
        <v>4</v>
      </c>
      <c r="AT53" s="38">
        <f t="shared" si="67"/>
        <v>2</v>
      </c>
      <c r="AU53" s="38">
        <f t="shared" si="67"/>
        <v>2</v>
      </c>
      <c r="AV53" s="38">
        <f t="shared" si="67"/>
        <v>2</v>
      </c>
      <c r="AW53" s="38">
        <f t="shared" si="67"/>
        <v>2</v>
      </c>
      <c r="AX53" s="38">
        <f t="shared" si="67"/>
        <v>4</v>
      </c>
      <c r="AY53" s="38">
        <f t="shared" si="67"/>
        <v>4</v>
      </c>
      <c r="AZ53" s="38">
        <f t="shared" si="67"/>
        <v>4</v>
      </c>
      <c r="BA53" s="38">
        <f t="shared" si="67"/>
        <v>4</v>
      </c>
      <c r="BB53" s="38">
        <f t="shared" si="67"/>
        <v>2</v>
      </c>
      <c r="BC53" s="38">
        <f t="shared" si="67"/>
        <v>5</v>
      </c>
      <c r="BD53" s="38">
        <f t="shared" si="67"/>
        <v>4</v>
      </c>
      <c r="BE53" s="38">
        <f t="shared" si="67"/>
        <v>4</v>
      </c>
      <c r="BF53" s="38">
        <f t="shared" si="67"/>
        <v>0</v>
      </c>
      <c r="BG53" s="38">
        <f t="shared" si="67"/>
        <v>4</v>
      </c>
      <c r="BH53" s="38">
        <f t="shared" si="67"/>
        <v>4</v>
      </c>
      <c r="BI53" s="38">
        <f t="shared" si="67"/>
        <v>2</v>
      </c>
      <c r="BJ53" s="38">
        <f t="shared" si="67"/>
        <v>4</v>
      </c>
      <c r="BK53" s="38">
        <f t="shared" si="67"/>
        <v>4</v>
      </c>
      <c r="BL53" s="38">
        <f t="shared" si="67"/>
        <v>2</v>
      </c>
      <c r="BM53" s="38">
        <f t="shared" si="67"/>
        <v>2</v>
      </c>
      <c r="BN53" s="38">
        <f t="shared" ref="BN53:BW53" si="68">IF(BN52="M",0,IF(BN52="I",2,IF(BN52="B",4,IF(BN52="E",5))))</f>
        <v>2</v>
      </c>
      <c r="BO53" s="38">
        <f t="shared" si="68"/>
        <v>4</v>
      </c>
      <c r="BP53" s="38">
        <f t="shared" si="68"/>
        <v>4</v>
      </c>
      <c r="BQ53" s="38">
        <f t="shared" si="68"/>
        <v>4</v>
      </c>
      <c r="BR53" s="38">
        <f t="shared" si="68"/>
        <v>2</v>
      </c>
      <c r="BS53" s="38">
        <f t="shared" si="68"/>
        <v>2</v>
      </c>
      <c r="BT53" s="38">
        <f t="shared" si="68"/>
        <v>4</v>
      </c>
      <c r="BU53" s="38">
        <f t="shared" si="68"/>
        <v>2</v>
      </c>
      <c r="BV53" s="38">
        <f t="shared" si="68"/>
        <v>2</v>
      </c>
      <c r="BW53" s="38">
        <f t="shared" si="68"/>
        <v>4</v>
      </c>
    </row>
    <row r="54" spans="1:75" ht="15.75" thickBot="1" x14ac:dyDescent="0.3">
      <c r="A54" s="120"/>
      <c r="B54" s="38" t="s">
        <v>9</v>
      </c>
      <c r="C54" s="38" t="s">
        <v>9</v>
      </c>
      <c r="D54" s="38" t="s">
        <v>9</v>
      </c>
      <c r="E54" s="38" t="s">
        <v>9</v>
      </c>
      <c r="F54" s="38" t="s">
        <v>9</v>
      </c>
      <c r="G54" s="38" t="s">
        <v>9</v>
      </c>
      <c r="H54" s="38" t="s">
        <v>9</v>
      </c>
      <c r="I54" s="38" t="s">
        <v>8</v>
      </c>
      <c r="J54" s="38" t="s">
        <v>9</v>
      </c>
      <c r="K54" s="38" t="s">
        <v>8</v>
      </c>
      <c r="L54" s="38" t="s">
        <v>8</v>
      </c>
      <c r="M54" s="38" t="s">
        <v>9</v>
      </c>
      <c r="N54" s="38" t="s">
        <v>9</v>
      </c>
      <c r="O54" s="38" t="s">
        <v>8</v>
      </c>
      <c r="P54" s="38" t="s">
        <v>9</v>
      </c>
      <c r="Q54" s="38" t="s">
        <v>9</v>
      </c>
      <c r="R54" s="38" t="s">
        <v>9</v>
      </c>
      <c r="S54" s="38" t="s">
        <v>8</v>
      </c>
      <c r="T54" s="38" t="s">
        <v>8</v>
      </c>
      <c r="U54" s="38" t="s">
        <v>9</v>
      </c>
      <c r="V54" s="38" t="s">
        <v>9</v>
      </c>
      <c r="W54" s="38" t="s">
        <v>8</v>
      </c>
      <c r="X54" s="38" t="s">
        <v>9</v>
      </c>
      <c r="Y54" s="38" t="s">
        <v>8</v>
      </c>
      <c r="Z54" s="38" t="s">
        <v>9</v>
      </c>
      <c r="AA54" s="38" t="s">
        <v>8</v>
      </c>
      <c r="AB54" s="38" t="s">
        <v>9</v>
      </c>
      <c r="AC54" s="38" t="s">
        <v>8</v>
      </c>
      <c r="AD54" s="38" t="s">
        <v>9</v>
      </c>
      <c r="AE54" s="53" t="s">
        <v>9</v>
      </c>
      <c r="AF54" s="38" t="s">
        <v>9</v>
      </c>
      <c r="AG54" s="38" t="s">
        <v>8</v>
      </c>
      <c r="AH54" s="38" t="s">
        <v>8</v>
      </c>
      <c r="AI54" s="38" t="s">
        <v>8</v>
      </c>
      <c r="AJ54" s="38" t="s">
        <v>9</v>
      </c>
      <c r="AK54" s="38" t="s">
        <v>9</v>
      </c>
      <c r="AL54" s="38" t="s">
        <v>9</v>
      </c>
      <c r="AM54" s="38" t="s">
        <v>9</v>
      </c>
      <c r="AN54" s="38" t="s">
        <v>8</v>
      </c>
      <c r="AO54" s="38" t="s">
        <v>9</v>
      </c>
      <c r="AP54" s="38" t="s">
        <v>9</v>
      </c>
      <c r="AQ54" s="38" t="s">
        <v>9</v>
      </c>
      <c r="AR54" s="38" t="s">
        <v>9</v>
      </c>
      <c r="AS54" s="38" t="s">
        <v>9</v>
      </c>
      <c r="AT54" s="38" t="s">
        <v>8</v>
      </c>
      <c r="AU54" s="38" t="s">
        <v>8</v>
      </c>
      <c r="AV54" s="38" t="s">
        <v>9</v>
      </c>
      <c r="AW54" s="38" t="s">
        <v>9</v>
      </c>
      <c r="AX54" s="38" t="s">
        <v>9</v>
      </c>
      <c r="AY54" s="38" t="s">
        <v>9</v>
      </c>
      <c r="AZ54" s="38" t="s">
        <v>9</v>
      </c>
      <c r="BA54" s="38" t="s">
        <v>9</v>
      </c>
      <c r="BB54" s="38" t="s">
        <v>8</v>
      </c>
      <c r="BC54" s="38" t="s">
        <v>10</v>
      </c>
      <c r="BD54" s="38" t="s">
        <v>9</v>
      </c>
      <c r="BE54" s="38" t="s">
        <v>9</v>
      </c>
      <c r="BF54" s="38" t="s">
        <v>8</v>
      </c>
      <c r="BG54" s="38" t="s">
        <v>9</v>
      </c>
      <c r="BH54" s="38" t="s">
        <v>9</v>
      </c>
      <c r="BI54" s="38" t="s">
        <v>8</v>
      </c>
      <c r="BJ54" s="38" t="s">
        <v>9</v>
      </c>
      <c r="BK54" s="38" t="s">
        <v>8</v>
      </c>
      <c r="BL54" s="38" t="s">
        <v>7</v>
      </c>
      <c r="BM54" s="38" t="s">
        <v>9</v>
      </c>
      <c r="BN54" s="38" t="s">
        <v>8</v>
      </c>
      <c r="BO54" s="38" t="s">
        <v>9</v>
      </c>
      <c r="BP54" s="38" t="s">
        <v>9</v>
      </c>
      <c r="BQ54" s="38" t="s">
        <v>9</v>
      </c>
      <c r="BR54" s="38" t="s">
        <v>9</v>
      </c>
      <c r="BS54" s="38" t="s">
        <v>8</v>
      </c>
      <c r="BT54" s="38" t="s">
        <v>9</v>
      </c>
      <c r="BU54" s="38" t="s">
        <v>9</v>
      </c>
      <c r="BV54" s="38" t="s">
        <v>8</v>
      </c>
      <c r="BW54" s="38" t="s">
        <v>8</v>
      </c>
    </row>
    <row r="55" spans="1:75" ht="15.75" thickBot="1" x14ac:dyDescent="0.3">
      <c r="A55" s="120"/>
      <c r="B55" s="38">
        <f t="shared" ref="B55:AG55" si="69">IF(B54="M",0,IF(B54="I",2,IF(B54="B",4,IF(B54="E",5))))</f>
        <v>4</v>
      </c>
      <c r="C55" s="38">
        <f t="shared" si="69"/>
        <v>4</v>
      </c>
      <c r="D55" s="38">
        <f t="shared" si="69"/>
        <v>4</v>
      </c>
      <c r="E55" s="38">
        <f t="shared" si="69"/>
        <v>4</v>
      </c>
      <c r="F55" s="38">
        <f t="shared" si="69"/>
        <v>4</v>
      </c>
      <c r="G55" s="38">
        <f t="shared" si="69"/>
        <v>4</v>
      </c>
      <c r="H55" s="38">
        <f t="shared" si="69"/>
        <v>4</v>
      </c>
      <c r="I55" s="38">
        <f t="shared" si="69"/>
        <v>2</v>
      </c>
      <c r="J55" s="38">
        <f t="shared" si="69"/>
        <v>4</v>
      </c>
      <c r="K55" s="38">
        <f t="shared" si="69"/>
        <v>2</v>
      </c>
      <c r="L55" s="38">
        <f t="shared" si="69"/>
        <v>2</v>
      </c>
      <c r="M55" s="38">
        <f t="shared" si="69"/>
        <v>4</v>
      </c>
      <c r="N55" s="38">
        <f t="shared" si="69"/>
        <v>4</v>
      </c>
      <c r="O55" s="38">
        <f t="shared" si="69"/>
        <v>2</v>
      </c>
      <c r="P55" s="38">
        <f t="shared" si="69"/>
        <v>4</v>
      </c>
      <c r="Q55" s="38">
        <f t="shared" si="69"/>
        <v>4</v>
      </c>
      <c r="R55" s="38">
        <f t="shared" si="69"/>
        <v>4</v>
      </c>
      <c r="S55" s="38">
        <f t="shared" si="69"/>
        <v>2</v>
      </c>
      <c r="T55" s="38">
        <f t="shared" si="69"/>
        <v>2</v>
      </c>
      <c r="U55" s="38">
        <f t="shared" si="69"/>
        <v>4</v>
      </c>
      <c r="V55" s="38">
        <f t="shared" si="69"/>
        <v>4</v>
      </c>
      <c r="W55" s="38">
        <f t="shared" si="69"/>
        <v>2</v>
      </c>
      <c r="X55" s="38">
        <f t="shared" si="69"/>
        <v>4</v>
      </c>
      <c r="Y55" s="38">
        <f t="shared" si="69"/>
        <v>2</v>
      </c>
      <c r="Z55" s="38">
        <f t="shared" si="69"/>
        <v>4</v>
      </c>
      <c r="AA55" s="38">
        <f t="shared" si="69"/>
        <v>2</v>
      </c>
      <c r="AB55" s="38">
        <f t="shared" si="69"/>
        <v>4</v>
      </c>
      <c r="AC55" s="38">
        <f t="shared" si="69"/>
        <v>2</v>
      </c>
      <c r="AD55" s="38">
        <f t="shared" si="69"/>
        <v>4</v>
      </c>
      <c r="AE55" s="53">
        <f t="shared" si="69"/>
        <v>4</v>
      </c>
      <c r="AF55" s="38">
        <f t="shared" si="69"/>
        <v>4</v>
      </c>
      <c r="AG55" s="38">
        <f t="shared" si="69"/>
        <v>2</v>
      </c>
      <c r="AH55" s="38">
        <f t="shared" ref="AH55:BM55" si="70">IF(AH54="M",0,IF(AH54="I",2,IF(AH54="B",4,IF(AH54="E",5))))</f>
        <v>2</v>
      </c>
      <c r="AI55" s="38">
        <f t="shared" si="70"/>
        <v>2</v>
      </c>
      <c r="AJ55" s="38">
        <f t="shared" si="70"/>
        <v>4</v>
      </c>
      <c r="AK55" s="38">
        <f t="shared" si="70"/>
        <v>4</v>
      </c>
      <c r="AL55" s="38">
        <f t="shared" si="70"/>
        <v>4</v>
      </c>
      <c r="AM55" s="38">
        <f t="shared" si="70"/>
        <v>4</v>
      </c>
      <c r="AN55" s="38">
        <f t="shared" si="70"/>
        <v>2</v>
      </c>
      <c r="AO55" s="38">
        <f t="shared" si="70"/>
        <v>4</v>
      </c>
      <c r="AP55" s="38">
        <f t="shared" si="70"/>
        <v>4</v>
      </c>
      <c r="AQ55" s="38">
        <f t="shared" si="70"/>
        <v>4</v>
      </c>
      <c r="AR55" s="38">
        <f t="shared" si="70"/>
        <v>4</v>
      </c>
      <c r="AS55" s="38">
        <f t="shared" si="70"/>
        <v>4</v>
      </c>
      <c r="AT55" s="38">
        <f t="shared" si="70"/>
        <v>2</v>
      </c>
      <c r="AU55" s="38">
        <f t="shared" si="70"/>
        <v>2</v>
      </c>
      <c r="AV55" s="38">
        <f t="shared" si="70"/>
        <v>4</v>
      </c>
      <c r="AW55" s="38">
        <f t="shared" si="70"/>
        <v>4</v>
      </c>
      <c r="AX55" s="38">
        <f t="shared" si="70"/>
        <v>4</v>
      </c>
      <c r="AY55" s="38">
        <f t="shared" si="70"/>
        <v>4</v>
      </c>
      <c r="AZ55" s="38">
        <f t="shared" si="70"/>
        <v>4</v>
      </c>
      <c r="BA55" s="38">
        <f t="shared" si="70"/>
        <v>4</v>
      </c>
      <c r="BB55" s="38">
        <f t="shared" si="70"/>
        <v>2</v>
      </c>
      <c r="BC55" s="38">
        <f t="shared" si="70"/>
        <v>5</v>
      </c>
      <c r="BD55" s="38">
        <f t="shared" si="70"/>
        <v>4</v>
      </c>
      <c r="BE55" s="38">
        <f t="shared" si="70"/>
        <v>4</v>
      </c>
      <c r="BF55" s="38">
        <f t="shared" si="70"/>
        <v>2</v>
      </c>
      <c r="BG55" s="38">
        <f t="shared" si="70"/>
        <v>4</v>
      </c>
      <c r="BH55" s="38">
        <f t="shared" si="70"/>
        <v>4</v>
      </c>
      <c r="BI55" s="38">
        <f t="shared" si="70"/>
        <v>2</v>
      </c>
      <c r="BJ55" s="38">
        <f t="shared" si="70"/>
        <v>4</v>
      </c>
      <c r="BK55" s="38">
        <f t="shared" si="70"/>
        <v>2</v>
      </c>
      <c r="BL55" s="38">
        <f t="shared" si="70"/>
        <v>0</v>
      </c>
      <c r="BM55" s="38">
        <f t="shared" si="70"/>
        <v>4</v>
      </c>
      <c r="BN55" s="38">
        <f t="shared" ref="BN55:BW55" si="71">IF(BN54="M",0,IF(BN54="I",2,IF(BN54="B",4,IF(BN54="E",5))))</f>
        <v>2</v>
      </c>
      <c r="BO55" s="38">
        <f t="shared" si="71"/>
        <v>4</v>
      </c>
      <c r="BP55" s="38">
        <f t="shared" si="71"/>
        <v>4</v>
      </c>
      <c r="BQ55" s="38">
        <f t="shared" si="71"/>
        <v>4</v>
      </c>
      <c r="BR55" s="38">
        <f t="shared" si="71"/>
        <v>4</v>
      </c>
      <c r="BS55" s="38">
        <f t="shared" si="71"/>
        <v>2</v>
      </c>
      <c r="BT55" s="38">
        <f t="shared" si="71"/>
        <v>4</v>
      </c>
      <c r="BU55" s="38">
        <f t="shared" si="71"/>
        <v>4</v>
      </c>
      <c r="BV55" s="38">
        <f t="shared" si="71"/>
        <v>2</v>
      </c>
      <c r="BW55" s="38">
        <f t="shared" si="71"/>
        <v>2</v>
      </c>
    </row>
    <row r="56" spans="1:75" ht="15.75" thickBot="1" x14ac:dyDescent="0.3">
      <c r="A56" s="120"/>
      <c r="B56" s="38" t="s">
        <v>8</v>
      </c>
      <c r="C56" s="38" t="s">
        <v>9</v>
      </c>
      <c r="D56" s="38" t="s">
        <v>9</v>
      </c>
      <c r="E56" s="38" t="s">
        <v>9</v>
      </c>
      <c r="F56" s="38" t="s">
        <v>9</v>
      </c>
      <c r="G56" s="38" t="s">
        <v>9</v>
      </c>
      <c r="H56" s="38" t="s">
        <v>9</v>
      </c>
      <c r="I56" s="38" t="s">
        <v>9</v>
      </c>
      <c r="J56" s="38" t="s">
        <v>9</v>
      </c>
      <c r="K56" s="38" t="s">
        <v>9</v>
      </c>
      <c r="L56" s="38" t="s">
        <v>9</v>
      </c>
      <c r="M56" s="38" t="s">
        <v>9</v>
      </c>
      <c r="N56" s="38" t="s">
        <v>9</v>
      </c>
      <c r="O56" s="38" t="s">
        <v>9</v>
      </c>
      <c r="P56" s="38" t="s">
        <v>9</v>
      </c>
      <c r="Q56" s="38" t="s">
        <v>8</v>
      </c>
      <c r="R56" s="38" t="s">
        <v>8</v>
      </c>
      <c r="S56" s="38" t="s">
        <v>9</v>
      </c>
      <c r="T56" s="38" t="s">
        <v>9</v>
      </c>
      <c r="U56" s="38" t="s">
        <v>9</v>
      </c>
      <c r="V56" s="38" t="s">
        <v>8</v>
      </c>
      <c r="W56" s="38" t="s">
        <v>9</v>
      </c>
      <c r="X56" s="38" t="s">
        <v>9</v>
      </c>
      <c r="Y56" s="38" t="s">
        <v>9</v>
      </c>
      <c r="Z56" s="38" t="s">
        <v>8</v>
      </c>
      <c r="AA56" s="38" t="s">
        <v>9</v>
      </c>
      <c r="AB56" s="38" t="s">
        <v>9</v>
      </c>
      <c r="AC56" s="38" t="s">
        <v>7</v>
      </c>
      <c r="AD56" s="38" t="s">
        <v>9</v>
      </c>
      <c r="AE56" s="53" t="s">
        <v>9</v>
      </c>
      <c r="AF56" s="38" t="s">
        <v>9</v>
      </c>
      <c r="AG56" s="38" t="s">
        <v>9</v>
      </c>
      <c r="AH56" s="38" t="s">
        <v>8</v>
      </c>
      <c r="AI56" s="38" t="s">
        <v>8</v>
      </c>
      <c r="AJ56" s="38" t="s">
        <v>9</v>
      </c>
      <c r="AK56" s="38" t="s">
        <v>9</v>
      </c>
      <c r="AL56" s="38" t="s">
        <v>9</v>
      </c>
      <c r="AM56" s="38" t="s">
        <v>9</v>
      </c>
      <c r="AN56" s="38" t="s">
        <v>9</v>
      </c>
      <c r="AO56" s="38" t="s">
        <v>9</v>
      </c>
      <c r="AP56" s="38" t="s">
        <v>9</v>
      </c>
      <c r="AQ56" s="38" t="s">
        <v>9</v>
      </c>
      <c r="AR56" s="38" t="s">
        <v>8</v>
      </c>
      <c r="AS56" s="38" t="s">
        <v>10</v>
      </c>
      <c r="AT56" s="38" t="s">
        <v>9</v>
      </c>
      <c r="AU56" s="38" t="s">
        <v>8</v>
      </c>
      <c r="AV56" s="38" t="s">
        <v>9</v>
      </c>
      <c r="AW56" s="38" t="s">
        <v>9</v>
      </c>
      <c r="AX56" s="38" t="s">
        <v>9</v>
      </c>
      <c r="AY56" s="38" t="s">
        <v>9</v>
      </c>
      <c r="AZ56" s="38" t="s">
        <v>9</v>
      </c>
      <c r="BA56" s="38" t="s">
        <v>9</v>
      </c>
      <c r="BB56" s="38" t="s">
        <v>9</v>
      </c>
      <c r="BC56" s="38" t="s">
        <v>9</v>
      </c>
      <c r="BD56" s="38" t="s">
        <v>9</v>
      </c>
      <c r="BE56" s="38" t="s">
        <v>9</v>
      </c>
      <c r="BF56" s="38" t="s">
        <v>8</v>
      </c>
      <c r="BG56" s="38" t="s">
        <v>9</v>
      </c>
      <c r="BH56" s="38" t="s">
        <v>8</v>
      </c>
      <c r="BI56" s="38" t="s">
        <v>9</v>
      </c>
      <c r="BJ56" s="38" t="s">
        <v>9</v>
      </c>
      <c r="BK56" s="38" t="s">
        <v>8</v>
      </c>
      <c r="BL56" s="38" t="s">
        <v>8</v>
      </c>
      <c r="BM56" s="38" t="s">
        <v>9</v>
      </c>
      <c r="BN56" s="38" t="s">
        <v>8</v>
      </c>
      <c r="BO56" s="38" t="s">
        <v>8</v>
      </c>
      <c r="BP56" s="38" t="s">
        <v>9</v>
      </c>
      <c r="BQ56" s="38" t="s">
        <v>9</v>
      </c>
      <c r="BR56" s="38" t="s">
        <v>10</v>
      </c>
      <c r="BS56" s="38" t="s">
        <v>9</v>
      </c>
      <c r="BT56" s="38" t="s">
        <v>9</v>
      </c>
      <c r="BU56" s="38" t="s">
        <v>9</v>
      </c>
      <c r="BV56" s="38" t="s">
        <v>9</v>
      </c>
      <c r="BW56" s="38" t="s">
        <v>9</v>
      </c>
    </row>
    <row r="57" spans="1:75" ht="15.75" thickBot="1" x14ac:dyDescent="0.3">
      <c r="A57" s="120"/>
      <c r="B57" s="38">
        <f t="shared" ref="B57:AG57" si="72">IF(B56="M",0,IF(B56="I",2,IF(B56="B",4,IF(B56="E",5))))</f>
        <v>2</v>
      </c>
      <c r="C57" s="38">
        <f t="shared" si="72"/>
        <v>4</v>
      </c>
      <c r="D57" s="38">
        <f t="shared" si="72"/>
        <v>4</v>
      </c>
      <c r="E57" s="38">
        <f t="shared" si="72"/>
        <v>4</v>
      </c>
      <c r="F57" s="38">
        <f t="shared" si="72"/>
        <v>4</v>
      </c>
      <c r="G57" s="38">
        <f t="shared" si="72"/>
        <v>4</v>
      </c>
      <c r="H57" s="38">
        <f t="shared" si="72"/>
        <v>4</v>
      </c>
      <c r="I57" s="38">
        <f t="shared" si="72"/>
        <v>4</v>
      </c>
      <c r="J57" s="38">
        <f t="shared" si="72"/>
        <v>4</v>
      </c>
      <c r="K57" s="38">
        <f t="shared" si="72"/>
        <v>4</v>
      </c>
      <c r="L57" s="38">
        <f t="shared" si="72"/>
        <v>4</v>
      </c>
      <c r="M57" s="38">
        <f t="shared" si="72"/>
        <v>4</v>
      </c>
      <c r="N57" s="38">
        <f t="shared" si="72"/>
        <v>4</v>
      </c>
      <c r="O57" s="38">
        <f t="shared" si="72"/>
        <v>4</v>
      </c>
      <c r="P57" s="38">
        <f t="shared" si="72"/>
        <v>4</v>
      </c>
      <c r="Q57" s="38">
        <f t="shared" si="72"/>
        <v>2</v>
      </c>
      <c r="R57" s="38">
        <f t="shared" si="72"/>
        <v>2</v>
      </c>
      <c r="S57" s="38">
        <f t="shared" si="72"/>
        <v>4</v>
      </c>
      <c r="T57" s="38">
        <f t="shared" si="72"/>
        <v>4</v>
      </c>
      <c r="U57" s="38">
        <f t="shared" si="72"/>
        <v>4</v>
      </c>
      <c r="V57" s="38">
        <f t="shared" si="72"/>
        <v>2</v>
      </c>
      <c r="W57" s="38">
        <f t="shared" si="72"/>
        <v>4</v>
      </c>
      <c r="X57" s="38">
        <f t="shared" si="72"/>
        <v>4</v>
      </c>
      <c r="Y57" s="38">
        <f t="shared" si="72"/>
        <v>4</v>
      </c>
      <c r="Z57" s="38">
        <f t="shared" si="72"/>
        <v>2</v>
      </c>
      <c r="AA57" s="38">
        <f t="shared" si="72"/>
        <v>4</v>
      </c>
      <c r="AB57" s="38">
        <f t="shared" si="72"/>
        <v>4</v>
      </c>
      <c r="AC57" s="38">
        <f t="shared" si="72"/>
        <v>0</v>
      </c>
      <c r="AD57" s="38">
        <f t="shared" si="72"/>
        <v>4</v>
      </c>
      <c r="AE57" s="53">
        <f t="shared" si="72"/>
        <v>4</v>
      </c>
      <c r="AF57" s="38">
        <f t="shared" si="72"/>
        <v>4</v>
      </c>
      <c r="AG57" s="38">
        <f t="shared" si="72"/>
        <v>4</v>
      </c>
      <c r="AH57" s="38">
        <f t="shared" ref="AH57:BM57" si="73">IF(AH56="M",0,IF(AH56="I",2,IF(AH56="B",4,IF(AH56="E",5))))</f>
        <v>2</v>
      </c>
      <c r="AI57" s="38">
        <f t="shared" si="73"/>
        <v>2</v>
      </c>
      <c r="AJ57" s="38">
        <f t="shared" si="73"/>
        <v>4</v>
      </c>
      <c r="AK57" s="38">
        <f t="shared" si="73"/>
        <v>4</v>
      </c>
      <c r="AL57" s="38">
        <f t="shared" si="73"/>
        <v>4</v>
      </c>
      <c r="AM57" s="38">
        <f t="shared" si="73"/>
        <v>4</v>
      </c>
      <c r="AN57" s="38">
        <f t="shared" si="73"/>
        <v>4</v>
      </c>
      <c r="AO57" s="38">
        <f t="shared" si="73"/>
        <v>4</v>
      </c>
      <c r="AP57" s="38">
        <f t="shared" si="73"/>
        <v>4</v>
      </c>
      <c r="AQ57" s="38">
        <f t="shared" si="73"/>
        <v>4</v>
      </c>
      <c r="AR57" s="38">
        <f t="shared" si="73"/>
        <v>2</v>
      </c>
      <c r="AS57" s="38">
        <f t="shared" si="73"/>
        <v>5</v>
      </c>
      <c r="AT57" s="38">
        <f t="shared" si="73"/>
        <v>4</v>
      </c>
      <c r="AU57" s="38">
        <f t="shared" si="73"/>
        <v>2</v>
      </c>
      <c r="AV57" s="38">
        <f t="shared" si="73"/>
        <v>4</v>
      </c>
      <c r="AW57" s="38">
        <f t="shared" si="73"/>
        <v>4</v>
      </c>
      <c r="AX57" s="38">
        <f t="shared" si="73"/>
        <v>4</v>
      </c>
      <c r="AY57" s="38">
        <f t="shared" si="73"/>
        <v>4</v>
      </c>
      <c r="AZ57" s="38">
        <f t="shared" si="73"/>
        <v>4</v>
      </c>
      <c r="BA57" s="38">
        <f t="shared" si="73"/>
        <v>4</v>
      </c>
      <c r="BB57" s="38">
        <f t="shared" si="73"/>
        <v>4</v>
      </c>
      <c r="BC57" s="38">
        <f t="shared" si="73"/>
        <v>4</v>
      </c>
      <c r="BD57" s="38">
        <f t="shared" si="73"/>
        <v>4</v>
      </c>
      <c r="BE57" s="38">
        <f t="shared" si="73"/>
        <v>4</v>
      </c>
      <c r="BF57" s="38">
        <f t="shared" si="73"/>
        <v>2</v>
      </c>
      <c r="BG57" s="38">
        <f t="shared" si="73"/>
        <v>4</v>
      </c>
      <c r="BH57" s="38">
        <f t="shared" si="73"/>
        <v>2</v>
      </c>
      <c r="BI57" s="38">
        <f t="shared" si="73"/>
        <v>4</v>
      </c>
      <c r="BJ57" s="38">
        <f t="shared" si="73"/>
        <v>4</v>
      </c>
      <c r="BK57" s="38">
        <f t="shared" si="73"/>
        <v>2</v>
      </c>
      <c r="BL57" s="38">
        <f t="shared" si="73"/>
        <v>2</v>
      </c>
      <c r="BM57" s="38">
        <f t="shared" si="73"/>
        <v>4</v>
      </c>
      <c r="BN57" s="38">
        <f t="shared" ref="BN57:BW57" si="74">IF(BN56="M",0,IF(BN56="I",2,IF(BN56="B",4,IF(BN56="E",5))))</f>
        <v>2</v>
      </c>
      <c r="BO57" s="38">
        <f t="shared" si="74"/>
        <v>2</v>
      </c>
      <c r="BP57" s="38">
        <f t="shared" si="74"/>
        <v>4</v>
      </c>
      <c r="BQ57" s="38">
        <f t="shared" si="74"/>
        <v>4</v>
      </c>
      <c r="BR57" s="38">
        <f t="shared" si="74"/>
        <v>5</v>
      </c>
      <c r="BS57" s="38">
        <f t="shared" si="74"/>
        <v>4</v>
      </c>
      <c r="BT57" s="38">
        <f t="shared" si="74"/>
        <v>4</v>
      </c>
      <c r="BU57" s="38">
        <f t="shared" si="74"/>
        <v>4</v>
      </c>
      <c r="BV57" s="38">
        <f t="shared" si="74"/>
        <v>4</v>
      </c>
      <c r="BW57" s="38">
        <f t="shared" si="74"/>
        <v>4</v>
      </c>
    </row>
    <row r="58" spans="1:75" ht="15.75" thickBot="1" x14ac:dyDescent="0.3">
      <c r="A58" s="120" t="s">
        <v>122</v>
      </c>
      <c r="B58" s="38" t="s">
        <v>9</v>
      </c>
      <c r="C58" s="38" t="s">
        <v>9</v>
      </c>
      <c r="D58" s="38" t="s">
        <v>9</v>
      </c>
      <c r="E58" s="38" t="s">
        <v>9</v>
      </c>
      <c r="F58" s="38" t="s">
        <v>9</v>
      </c>
      <c r="G58" s="38" t="s">
        <v>9</v>
      </c>
      <c r="H58" s="38" t="s">
        <v>9</v>
      </c>
      <c r="I58" s="38" t="s">
        <v>9</v>
      </c>
      <c r="J58" s="38" t="s">
        <v>9</v>
      </c>
      <c r="K58" s="38" t="s">
        <v>9</v>
      </c>
      <c r="L58" s="38" t="s">
        <v>9</v>
      </c>
      <c r="M58" s="38" t="s">
        <v>9</v>
      </c>
      <c r="N58" s="38" t="s">
        <v>9</v>
      </c>
      <c r="O58" s="38" t="s">
        <v>9</v>
      </c>
      <c r="P58" s="38" t="s">
        <v>9</v>
      </c>
      <c r="Q58" s="38" t="s">
        <v>8</v>
      </c>
      <c r="R58" s="38" t="s">
        <v>9</v>
      </c>
      <c r="S58" s="38" t="s">
        <v>9</v>
      </c>
      <c r="T58" s="38" t="s">
        <v>9</v>
      </c>
      <c r="U58" s="38" t="s">
        <v>9</v>
      </c>
      <c r="V58" s="38" t="s">
        <v>9</v>
      </c>
      <c r="W58" s="38" t="s">
        <v>9</v>
      </c>
      <c r="X58" s="38" t="s">
        <v>9</v>
      </c>
      <c r="Y58" s="38" t="s">
        <v>9</v>
      </c>
      <c r="Z58" s="38" t="s">
        <v>9</v>
      </c>
      <c r="AA58" s="38" t="s">
        <v>9</v>
      </c>
      <c r="AB58" s="38" t="s">
        <v>9</v>
      </c>
      <c r="AC58" s="38" t="s">
        <v>8</v>
      </c>
      <c r="AD58" s="38" t="s">
        <v>9</v>
      </c>
      <c r="AE58" s="53" t="s">
        <v>9</v>
      </c>
      <c r="AF58" s="38" t="s">
        <v>9</v>
      </c>
      <c r="AG58" s="38" t="s">
        <v>9</v>
      </c>
      <c r="AH58" s="38" t="s">
        <v>9</v>
      </c>
      <c r="AI58" s="38" t="s">
        <v>9</v>
      </c>
      <c r="AJ58" s="38" t="s">
        <v>9</v>
      </c>
      <c r="AK58" s="38" t="s">
        <v>9</v>
      </c>
      <c r="AL58" s="38" t="s">
        <v>9</v>
      </c>
      <c r="AM58" s="38" t="s">
        <v>9</v>
      </c>
      <c r="AN58" s="38" t="s">
        <v>9</v>
      </c>
      <c r="AO58" s="38" t="s">
        <v>9</v>
      </c>
      <c r="AP58" s="38" t="s">
        <v>9</v>
      </c>
      <c r="AQ58" s="38" t="s">
        <v>9</v>
      </c>
      <c r="AR58" s="38" t="s">
        <v>9</v>
      </c>
      <c r="AS58" s="38" t="s">
        <v>10</v>
      </c>
      <c r="AT58" s="38" t="s">
        <v>9</v>
      </c>
      <c r="AU58" s="38" t="s">
        <v>9</v>
      </c>
      <c r="AV58" s="38" t="s">
        <v>9</v>
      </c>
      <c r="AW58" s="38" t="s">
        <v>9</v>
      </c>
      <c r="AX58" s="38" t="s">
        <v>9</v>
      </c>
      <c r="AY58" s="38" t="s">
        <v>9</v>
      </c>
      <c r="AZ58" s="38" t="s">
        <v>9</v>
      </c>
      <c r="BA58" s="38" t="s">
        <v>9</v>
      </c>
      <c r="BB58" s="38" t="s">
        <v>9</v>
      </c>
      <c r="BC58" s="38" t="s">
        <v>9</v>
      </c>
      <c r="BD58" s="38" t="s">
        <v>9</v>
      </c>
      <c r="BE58" s="38" t="s">
        <v>9</v>
      </c>
      <c r="BF58" s="38" t="s">
        <v>9</v>
      </c>
      <c r="BG58" s="38" t="s">
        <v>9</v>
      </c>
      <c r="BH58" s="38" t="s">
        <v>9</v>
      </c>
      <c r="BI58" s="38" t="s">
        <v>9</v>
      </c>
      <c r="BJ58" s="38" t="s">
        <v>9</v>
      </c>
      <c r="BK58" s="38" t="s">
        <v>9</v>
      </c>
      <c r="BL58" s="38" t="s">
        <v>7</v>
      </c>
      <c r="BM58" s="38" t="s">
        <v>9</v>
      </c>
      <c r="BN58" s="38" t="s">
        <v>8</v>
      </c>
      <c r="BO58" s="38" t="s">
        <v>9</v>
      </c>
      <c r="BP58" s="38" t="s">
        <v>8</v>
      </c>
      <c r="BQ58" s="38" t="s">
        <v>9</v>
      </c>
      <c r="BR58" s="38" t="s">
        <v>7</v>
      </c>
      <c r="BS58" s="38" t="s">
        <v>9</v>
      </c>
      <c r="BT58" s="38" t="s">
        <v>9</v>
      </c>
      <c r="BU58" s="38" t="s">
        <v>9</v>
      </c>
      <c r="BV58" s="38" t="s">
        <v>9</v>
      </c>
      <c r="BW58" s="38" t="s">
        <v>9</v>
      </c>
    </row>
    <row r="59" spans="1:75" ht="15.75" thickBot="1" x14ac:dyDescent="0.3">
      <c r="A59" s="120"/>
      <c r="B59" s="38">
        <f t="shared" ref="B59:AG59" si="75">IF(B58="M",0,IF(B58="I",2,IF(B58="B",4,IF(B58="E",5))))</f>
        <v>4</v>
      </c>
      <c r="C59" s="38">
        <f t="shared" si="75"/>
        <v>4</v>
      </c>
      <c r="D59" s="38">
        <f t="shared" si="75"/>
        <v>4</v>
      </c>
      <c r="E59" s="38">
        <f t="shared" si="75"/>
        <v>4</v>
      </c>
      <c r="F59" s="38">
        <f t="shared" si="75"/>
        <v>4</v>
      </c>
      <c r="G59" s="38">
        <f t="shared" si="75"/>
        <v>4</v>
      </c>
      <c r="H59" s="38">
        <f t="shared" si="75"/>
        <v>4</v>
      </c>
      <c r="I59" s="38">
        <f t="shared" si="75"/>
        <v>4</v>
      </c>
      <c r="J59" s="38">
        <f t="shared" si="75"/>
        <v>4</v>
      </c>
      <c r="K59" s="38">
        <f t="shared" si="75"/>
        <v>4</v>
      </c>
      <c r="L59" s="38">
        <f t="shared" si="75"/>
        <v>4</v>
      </c>
      <c r="M59" s="38">
        <f t="shared" si="75"/>
        <v>4</v>
      </c>
      <c r="N59" s="38">
        <f t="shared" si="75"/>
        <v>4</v>
      </c>
      <c r="O59" s="38">
        <f t="shared" si="75"/>
        <v>4</v>
      </c>
      <c r="P59" s="38">
        <f t="shared" si="75"/>
        <v>4</v>
      </c>
      <c r="Q59" s="38">
        <f t="shared" si="75"/>
        <v>2</v>
      </c>
      <c r="R59" s="38">
        <f t="shared" si="75"/>
        <v>4</v>
      </c>
      <c r="S59" s="38">
        <f t="shared" si="75"/>
        <v>4</v>
      </c>
      <c r="T59" s="38">
        <f t="shared" si="75"/>
        <v>4</v>
      </c>
      <c r="U59" s="38">
        <f t="shared" si="75"/>
        <v>4</v>
      </c>
      <c r="V59" s="38">
        <f t="shared" si="75"/>
        <v>4</v>
      </c>
      <c r="W59" s="38">
        <f t="shared" si="75"/>
        <v>4</v>
      </c>
      <c r="X59" s="38">
        <f t="shared" si="75"/>
        <v>4</v>
      </c>
      <c r="Y59" s="38">
        <f t="shared" si="75"/>
        <v>4</v>
      </c>
      <c r="Z59" s="38">
        <f t="shared" si="75"/>
        <v>4</v>
      </c>
      <c r="AA59" s="38">
        <f t="shared" si="75"/>
        <v>4</v>
      </c>
      <c r="AB59" s="38">
        <f t="shared" si="75"/>
        <v>4</v>
      </c>
      <c r="AC59" s="38">
        <f t="shared" si="75"/>
        <v>2</v>
      </c>
      <c r="AD59" s="38">
        <f t="shared" si="75"/>
        <v>4</v>
      </c>
      <c r="AE59" s="53">
        <f t="shared" si="75"/>
        <v>4</v>
      </c>
      <c r="AF59" s="38">
        <f t="shared" si="75"/>
        <v>4</v>
      </c>
      <c r="AG59" s="38">
        <f t="shared" si="75"/>
        <v>4</v>
      </c>
      <c r="AH59" s="38">
        <f t="shared" ref="AH59:BM59" si="76">IF(AH58="M",0,IF(AH58="I",2,IF(AH58="B",4,IF(AH58="E",5))))</f>
        <v>4</v>
      </c>
      <c r="AI59" s="38">
        <f t="shared" si="76"/>
        <v>4</v>
      </c>
      <c r="AJ59" s="38">
        <f t="shared" si="76"/>
        <v>4</v>
      </c>
      <c r="AK59" s="38">
        <f t="shared" si="76"/>
        <v>4</v>
      </c>
      <c r="AL59" s="38">
        <f t="shared" si="76"/>
        <v>4</v>
      </c>
      <c r="AM59" s="38">
        <f t="shared" si="76"/>
        <v>4</v>
      </c>
      <c r="AN59" s="38">
        <f t="shared" si="76"/>
        <v>4</v>
      </c>
      <c r="AO59" s="38">
        <f t="shared" si="76"/>
        <v>4</v>
      </c>
      <c r="AP59" s="38">
        <f t="shared" si="76"/>
        <v>4</v>
      </c>
      <c r="AQ59" s="38">
        <f t="shared" si="76"/>
        <v>4</v>
      </c>
      <c r="AR59" s="38">
        <f t="shared" si="76"/>
        <v>4</v>
      </c>
      <c r="AS59" s="38">
        <f t="shared" si="76"/>
        <v>5</v>
      </c>
      <c r="AT59" s="38">
        <f t="shared" si="76"/>
        <v>4</v>
      </c>
      <c r="AU59" s="38">
        <f t="shared" si="76"/>
        <v>4</v>
      </c>
      <c r="AV59" s="38">
        <f t="shared" si="76"/>
        <v>4</v>
      </c>
      <c r="AW59" s="38">
        <f t="shared" si="76"/>
        <v>4</v>
      </c>
      <c r="AX59" s="38">
        <f t="shared" si="76"/>
        <v>4</v>
      </c>
      <c r="AY59" s="38">
        <f t="shared" si="76"/>
        <v>4</v>
      </c>
      <c r="AZ59" s="38">
        <f t="shared" si="76"/>
        <v>4</v>
      </c>
      <c r="BA59" s="38">
        <f t="shared" si="76"/>
        <v>4</v>
      </c>
      <c r="BB59" s="38">
        <f t="shared" si="76"/>
        <v>4</v>
      </c>
      <c r="BC59" s="38">
        <f t="shared" si="76"/>
        <v>4</v>
      </c>
      <c r="BD59" s="38">
        <f t="shared" si="76"/>
        <v>4</v>
      </c>
      <c r="BE59" s="38">
        <f t="shared" si="76"/>
        <v>4</v>
      </c>
      <c r="BF59" s="38">
        <f t="shared" si="76"/>
        <v>4</v>
      </c>
      <c r="BG59" s="38">
        <f t="shared" si="76"/>
        <v>4</v>
      </c>
      <c r="BH59" s="38">
        <f t="shared" si="76"/>
        <v>4</v>
      </c>
      <c r="BI59" s="38">
        <f t="shared" si="76"/>
        <v>4</v>
      </c>
      <c r="BJ59" s="38">
        <f t="shared" si="76"/>
        <v>4</v>
      </c>
      <c r="BK59" s="38">
        <f t="shared" si="76"/>
        <v>4</v>
      </c>
      <c r="BL59" s="38">
        <f t="shared" si="76"/>
        <v>0</v>
      </c>
      <c r="BM59" s="38">
        <f t="shared" si="76"/>
        <v>4</v>
      </c>
      <c r="BN59" s="38">
        <f t="shared" ref="BN59:BW59" si="77">IF(BN58="M",0,IF(BN58="I",2,IF(BN58="B",4,IF(BN58="E",5))))</f>
        <v>2</v>
      </c>
      <c r="BO59" s="38">
        <f t="shared" si="77"/>
        <v>4</v>
      </c>
      <c r="BP59" s="38">
        <f t="shared" si="77"/>
        <v>2</v>
      </c>
      <c r="BQ59" s="38">
        <f t="shared" si="77"/>
        <v>4</v>
      </c>
      <c r="BR59" s="38">
        <f t="shared" si="77"/>
        <v>0</v>
      </c>
      <c r="BS59" s="38">
        <f t="shared" si="77"/>
        <v>4</v>
      </c>
      <c r="BT59" s="38">
        <f t="shared" si="77"/>
        <v>4</v>
      </c>
      <c r="BU59" s="38">
        <f t="shared" si="77"/>
        <v>4</v>
      </c>
      <c r="BV59" s="38">
        <f t="shared" si="77"/>
        <v>4</v>
      </c>
      <c r="BW59" s="38">
        <f t="shared" si="77"/>
        <v>4</v>
      </c>
    </row>
    <row r="60" spans="1:75" ht="15.75" thickBot="1" x14ac:dyDescent="0.3">
      <c r="A60" s="120"/>
      <c r="B60" s="38" t="s">
        <v>9</v>
      </c>
      <c r="C60" s="38" t="s">
        <v>9</v>
      </c>
      <c r="D60" s="38" t="s">
        <v>9</v>
      </c>
      <c r="E60" s="38" t="s">
        <v>9</v>
      </c>
      <c r="F60" s="38" t="s">
        <v>9</v>
      </c>
      <c r="G60" s="38" t="s">
        <v>9</v>
      </c>
      <c r="H60" s="38" t="s">
        <v>9</v>
      </c>
      <c r="I60" s="38" t="s">
        <v>9</v>
      </c>
      <c r="J60" s="38" t="s">
        <v>9</v>
      </c>
      <c r="K60" s="38" t="s">
        <v>9</v>
      </c>
      <c r="L60" s="38" t="s">
        <v>9</v>
      </c>
      <c r="M60" s="38" t="s">
        <v>9</v>
      </c>
      <c r="N60" s="38" t="s">
        <v>9</v>
      </c>
      <c r="O60" s="38" t="s">
        <v>9</v>
      </c>
      <c r="P60" s="38" t="s">
        <v>9</v>
      </c>
      <c r="Q60" s="38" t="s">
        <v>8</v>
      </c>
      <c r="R60" s="38" t="s">
        <v>9</v>
      </c>
      <c r="S60" s="38" t="s">
        <v>9</v>
      </c>
      <c r="T60" s="38" t="s">
        <v>7</v>
      </c>
      <c r="U60" s="38" t="s">
        <v>9</v>
      </c>
      <c r="V60" s="38" t="s">
        <v>9</v>
      </c>
      <c r="W60" s="38" t="s">
        <v>9</v>
      </c>
      <c r="X60" s="38" t="s">
        <v>9</v>
      </c>
      <c r="Y60" s="38" t="s">
        <v>9</v>
      </c>
      <c r="Z60" s="38" t="s">
        <v>9</v>
      </c>
      <c r="AA60" s="38" t="s">
        <v>7</v>
      </c>
      <c r="AB60" s="38" t="s">
        <v>9</v>
      </c>
      <c r="AC60" s="38" t="s">
        <v>8</v>
      </c>
      <c r="AD60" s="38" t="s">
        <v>9</v>
      </c>
      <c r="AE60" s="53" t="s">
        <v>9</v>
      </c>
      <c r="AF60" s="38" t="s">
        <v>7</v>
      </c>
      <c r="AG60" s="38" t="s">
        <v>9</v>
      </c>
      <c r="AH60" s="38" t="s">
        <v>9</v>
      </c>
      <c r="AI60" s="38" t="s">
        <v>9</v>
      </c>
      <c r="AJ60" s="38" t="s">
        <v>9</v>
      </c>
      <c r="AK60" s="38" t="s">
        <v>9</v>
      </c>
      <c r="AL60" s="38" t="s">
        <v>7</v>
      </c>
      <c r="AM60" s="38" t="s">
        <v>9</v>
      </c>
      <c r="AN60" s="38" t="s">
        <v>9</v>
      </c>
      <c r="AO60" s="38" t="s">
        <v>9</v>
      </c>
      <c r="AP60" s="38" t="s">
        <v>9</v>
      </c>
      <c r="AQ60" s="38" t="s">
        <v>9</v>
      </c>
      <c r="AR60" s="38" t="s">
        <v>8</v>
      </c>
      <c r="AS60" s="38" t="s">
        <v>10</v>
      </c>
      <c r="AT60" s="38" t="s">
        <v>9</v>
      </c>
      <c r="AU60" s="38" t="s">
        <v>9</v>
      </c>
      <c r="AV60" s="38" t="s">
        <v>9</v>
      </c>
      <c r="AW60" s="38" t="s">
        <v>9</v>
      </c>
      <c r="AX60" s="38" t="s">
        <v>9</v>
      </c>
      <c r="AY60" s="38" t="s">
        <v>8</v>
      </c>
      <c r="AZ60" s="38" t="s">
        <v>9</v>
      </c>
      <c r="BA60" s="38" t="s">
        <v>9</v>
      </c>
      <c r="BB60" s="38" t="s">
        <v>9</v>
      </c>
      <c r="BC60" s="38" t="s">
        <v>10</v>
      </c>
      <c r="BD60" s="38" t="s">
        <v>8</v>
      </c>
      <c r="BE60" s="38" t="s">
        <v>9</v>
      </c>
      <c r="BF60" s="38" t="s">
        <v>9</v>
      </c>
      <c r="BG60" s="38" t="s">
        <v>9</v>
      </c>
      <c r="BH60" s="38" t="s">
        <v>9</v>
      </c>
      <c r="BI60" s="38" t="s">
        <v>9</v>
      </c>
      <c r="BJ60" s="38" t="s">
        <v>9</v>
      </c>
      <c r="BK60" s="38" t="s">
        <v>7</v>
      </c>
      <c r="BL60" s="38" t="s">
        <v>7</v>
      </c>
      <c r="BM60" s="38" t="s">
        <v>9</v>
      </c>
      <c r="BN60" s="38" t="s">
        <v>8</v>
      </c>
      <c r="BO60" s="38" t="s">
        <v>9</v>
      </c>
      <c r="BP60" s="38" t="s">
        <v>9</v>
      </c>
      <c r="BQ60" s="38" t="s">
        <v>9</v>
      </c>
      <c r="BR60" s="38" t="s">
        <v>7</v>
      </c>
      <c r="BS60" s="38" t="s">
        <v>9</v>
      </c>
      <c r="BT60" s="38" t="s">
        <v>9</v>
      </c>
      <c r="BU60" s="38" t="s">
        <v>9</v>
      </c>
      <c r="BV60" s="38" t="s">
        <v>9</v>
      </c>
      <c r="BW60" s="38" t="s">
        <v>9</v>
      </c>
    </row>
    <row r="61" spans="1:75" ht="15.75" thickBot="1" x14ac:dyDescent="0.3">
      <c r="A61" s="120"/>
      <c r="B61" s="38">
        <f t="shared" ref="B61:AG61" si="78">IF(B60="M",0,IF(B60="I",2,IF(B60="B",4,IF(B60="E",5))))</f>
        <v>4</v>
      </c>
      <c r="C61" s="38">
        <f t="shared" si="78"/>
        <v>4</v>
      </c>
      <c r="D61" s="38">
        <f t="shared" si="78"/>
        <v>4</v>
      </c>
      <c r="E61" s="38">
        <f t="shared" si="78"/>
        <v>4</v>
      </c>
      <c r="F61" s="38">
        <f t="shared" si="78"/>
        <v>4</v>
      </c>
      <c r="G61" s="38">
        <f t="shared" si="78"/>
        <v>4</v>
      </c>
      <c r="H61" s="38">
        <f t="shared" si="78"/>
        <v>4</v>
      </c>
      <c r="I61" s="38">
        <f t="shared" si="78"/>
        <v>4</v>
      </c>
      <c r="J61" s="38">
        <f t="shared" si="78"/>
        <v>4</v>
      </c>
      <c r="K61" s="38">
        <f t="shared" si="78"/>
        <v>4</v>
      </c>
      <c r="L61" s="38">
        <f t="shared" si="78"/>
        <v>4</v>
      </c>
      <c r="M61" s="38">
        <f t="shared" si="78"/>
        <v>4</v>
      </c>
      <c r="N61" s="38">
        <f t="shared" si="78"/>
        <v>4</v>
      </c>
      <c r="O61" s="38">
        <f t="shared" si="78"/>
        <v>4</v>
      </c>
      <c r="P61" s="38">
        <f t="shared" si="78"/>
        <v>4</v>
      </c>
      <c r="Q61" s="38">
        <f t="shared" si="78"/>
        <v>2</v>
      </c>
      <c r="R61" s="38">
        <f t="shared" si="78"/>
        <v>4</v>
      </c>
      <c r="S61" s="38">
        <f t="shared" si="78"/>
        <v>4</v>
      </c>
      <c r="T61" s="38">
        <f t="shared" si="78"/>
        <v>0</v>
      </c>
      <c r="U61" s="38">
        <f t="shared" si="78"/>
        <v>4</v>
      </c>
      <c r="V61" s="38">
        <f t="shared" si="78"/>
        <v>4</v>
      </c>
      <c r="W61" s="38">
        <f t="shared" si="78"/>
        <v>4</v>
      </c>
      <c r="X61" s="38">
        <f t="shared" si="78"/>
        <v>4</v>
      </c>
      <c r="Y61" s="38">
        <f t="shared" si="78"/>
        <v>4</v>
      </c>
      <c r="Z61" s="38">
        <f t="shared" si="78"/>
        <v>4</v>
      </c>
      <c r="AA61" s="38">
        <f t="shared" si="78"/>
        <v>0</v>
      </c>
      <c r="AB61" s="38">
        <f t="shared" si="78"/>
        <v>4</v>
      </c>
      <c r="AC61" s="38">
        <f t="shared" si="78"/>
        <v>2</v>
      </c>
      <c r="AD61" s="38">
        <f t="shared" si="78"/>
        <v>4</v>
      </c>
      <c r="AE61" s="53">
        <f t="shared" si="78"/>
        <v>4</v>
      </c>
      <c r="AF61" s="38">
        <f t="shared" si="78"/>
        <v>0</v>
      </c>
      <c r="AG61" s="38">
        <f t="shared" si="78"/>
        <v>4</v>
      </c>
      <c r="AH61" s="38">
        <f t="shared" ref="AH61:BM61" si="79">IF(AH60="M",0,IF(AH60="I",2,IF(AH60="B",4,IF(AH60="E",5))))</f>
        <v>4</v>
      </c>
      <c r="AI61" s="38">
        <f t="shared" si="79"/>
        <v>4</v>
      </c>
      <c r="AJ61" s="38">
        <f t="shared" si="79"/>
        <v>4</v>
      </c>
      <c r="AK61" s="38">
        <f t="shared" si="79"/>
        <v>4</v>
      </c>
      <c r="AL61" s="38">
        <f t="shared" si="79"/>
        <v>0</v>
      </c>
      <c r="AM61" s="38">
        <f t="shared" si="79"/>
        <v>4</v>
      </c>
      <c r="AN61" s="38">
        <f t="shared" si="79"/>
        <v>4</v>
      </c>
      <c r="AO61" s="38">
        <f t="shared" si="79"/>
        <v>4</v>
      </c>
      <c r="AP61" s="38">
        <f t="shared" si="79"/>
        <v>4</v>
      </c>
      <c r="AQ61" s="38">
        <f t="shared" si="79"/>
        <v>4</v>
      </c>
      <c r="AR61" s="38">
        <f t="shared" si="79"/>
        <v>2</v>
      </c>
      <c r="AS61" s="38">
        <f t="shared" si="79"/>
        <v>5</v>
      </c>
      <c r="AT61" s="38">
        <f t="shared" si="79"/>
        <v>4</v>
      </c>
      <c r="AU61" s="38">
        <f t="shared" si="79"/>
        <v>4</v>
      </c>
      <c r="AV61" s="38">
        <f t="shared" si="79"/>
        <v>4</v>
      </c>
      <c r="AW61" s="38">
        <f t="shared" si="79"/>
        <v>4</v>
      </c>
      <c r="AX61" s="38">
        <f t="shared" si="79"/>
        <v>4</v>
      </c>
      <c r="AY61" s="38">
        <f t="shared" si="79"/>
        <v>2</v>
      </c>
      <c r="AZ61" s="38">
        <f t="shared" si="79"/>
        <v>4</v>
      </c>
      <c r="BA61" s="38">
        <f t="shared" si="79"/>
        <v>4</v>
      </c>
      <c r="BB61" s="38">
        <f t="shared" si="79"/>
        <v>4</v>
      </c>
      <c r="BC61" s="38">
        <f t="shared" si="79"/>
        <v>5</v>
      </c>
      <c r="BD61" s="38">
        <f t="shared" si="79"/>
        <v>2</v>
      </c>
      <c r="BE61" s="38">
        <f t="shared" si="79"/>
        <v>4</v>
      </c>
      <c r="BF61" s="38">
        <f t="shared" si="79"/>
        <v>4</v>
      </c>
      <c r="BG61" s="38">
        <f t="shared" si="79"/>
        <v>4</v>
      </c>
      <c r="BH61" s="38">
        <f t="shared" si="79"/>
        <v>4</v>
      </c>
      <c r="BI61" s="38">
        <f t="shared" si="79"/>
        <v>4</v>
      </c>
      <c r="BJ61" s="38">
        <f t="shared" si="79"/>
        <v>4</v>
      </c>
      <c r="BK61" s="38">
        <f t="shared" si="79"/>
        <v>0</v>
      </c>
      <c r="BL61" s="38">
        <f t="shared" si="79"/>
        <v>0</v>
      </c>
      <c r="BM61" s="38">
        <f t="shared" si="79"/>
        <v>4</v>
      </c>
      <c r="BN61" s="38">
        <f t="shared" ref="BN61:BW61" si="80">IF(BN60="M",0,IF(BN60="I",2,IF(BN60="B",4,IF(BN60="E",5))))</f>
        <v>2</v>
      </c>
      <c r="BO61" s="38">
        <f t="shared" si="80"/>
        <v>4</v>
      </c>
      <c r="BP61" s="38">
        <f t="shared" si="80"/>
        <v>4</v>
      </c>
      <c r="BQ61" s="38">
        <f t="shared" si="80"/>
        <v>4</v>
      </c>
      <c r="BR61" s="38">
        <f t="shared" si="80"/>
        <v>0</v>
      </c>
      <c r="BS61" s="38">
        <f t="shared" si="80"/>
        <v>4</v>
      </c>
      <c r="BT61" s="38">
        <f t="shared" si="80"/>
        <v>4</v>
      </c>
      <c r="BU61" s="38">
        <f t="shared" si="80"/>
        <v>4</v>
      </c>
      <c r="BV61" s="38">
        <f t="shared" si="80"/>
        <v>4</v>
      </c>
      <c r="BW61" s="38">
        <f t="shared" si="80"/>
        <v>4</v>
      </c>
    </row>
    <row r="62" spans="1:75" ht="15.75" thickBot="1" x14ac:dyDescent="0.3">
      <c r="A62" s="120"/>
      <c r="B62" s="38" t="s">
        <v>9</v>
      </c>
      <c r="C62" s="38" t="s">
        <v>9</v>
      </c>
      <c r="D62" s="38" t="s">
        <v>9</v>
      </c>
      <c r="E62" s="38" t="s">
        <v>9</v>
      </c>
      <c r="F62" s="38" t="s">
        <v>9</v>
      </c>
      <c r="G62" s="38" t="s">
        <v>8</v>
      </c>
      <c r="H62" s="38" t="s">
        <v>8</v>
      </c>
      <c r="I62" s="38" t="s">
        <v>8</v>
      </c>
      <c r="J62" s="38" t="s">
        <v>8</v>
      </c>
      <c r="K62" s="38" t="s">
        <v>9</v>
      </c>
      <c r="L62" s="38" t="s">
        <v>9</v>
      </c>
      <c r="M62" s="38" t="s">
        <v>9</v>
      </c>
      <c r="N62" s="38" t="s">
        <v>8</v>
      </c>
      <c r="O62" s="38" t="s">
        <v>7</v>
      </c>
      <c r="P62" s="38" t="s">
        <v>9</v>
      </c>
      <c r="Q62" s="38" t="s">
        <v>8</v>
      </c>
      <c r="R62" s="38" t="s">
        <v>9</v>
      </c>
      <c r="S62" s="38" t="s">
        <v>8</v>
      </c>
      <c r="T62" s="38" t="s">
        <v>9</v>
      </c>
      <c r="U62" s="38" t="s">
        <v>8</v>
      </c>
      <c r="V62" s="38" t="s">
        <v>9</v>
      </c>
      <c r="W62" s="38" t="s">
        <v>8</v>
      </c>
      <c r="X62" s="38" t="s">
        <v>9</v>
      </c>
      <c r="Y62" s="38" t="s">
        <v>9</v>
      </c>
      <c r="Z62" s="38" t="s">
        <v>9</v>
      </c>
      <c r="AA62" s="38" t="s">
        <v>8</v>
      </c>
      <c r="AB62" s="38" t="s">
        <v>9</v>
      </c>
      <c r="AC62" s="38" t="s">
        <v>7</v>
      </c>
      <c r="AD62" s="38" t="s">
        <v>9</v>
      </c>
      <c r="AE62" s="53" t="s">
        <v>9</v>
      </c>
      <c r="AF62" s="38" t="s">
        <v>9</v>
      </c>
      <c r="AG62" s="38" t="s">
        <v>9</v>
      </c>
      <c r="AH62" s="38" t="s">
        <v>9</v>
      </c>
      <c r="AI62" s="38" t="s">
        <v>9</v>
      </c>
      <c r="AJ62" s="38" t="s">
        <v>9</v>
      </c>
      <c r="AK62" s="38" t="s">
        <v>9</v>
      </c>
      <c r="AL62" s="38" t="s">
        <v>8</v>
      </c>
      <c r="AM62" s="38" t="s">
        <v>9</v>
      </c>
      <c r="AN62" s="38" t="s">
        <v>9</v>
      </c>
      <c r="AO62" s="38" t="s">
        <v>8</v>
      </c>
      <c r="AP62" s="38" t="s">
        <v>9</v>
      </c>
      <c r="AQ62" s="38" t="s">
        <v>9</v>
      </c>
      <c r="AR62" s="38" t="s">
        <v>9</v>
      </c>
      <c r="AS62" s="38" t="s">
        <v>8</v>
      </c>
      <c r="AT62" s="38" t="s">
        <v>9</v>
      </c>
      <c r="AU62" s="38" t="s">
        <v>9</v>
      </c>
      <c r="AV62" s="38" t="s">
        <v>9</v>
      </c>
      <c r="AW62" s="38" t="s">
        <v>9</v>
      </c>
      <c r="AX62" s="38" t="s">
        <v>9</v>
      </c>
      <c r="AY62" s="38" t="s">
        <v>9</v>
      </c>
      <c r="AZ62" s="38" t="s">
        <v>9</v>
      </c>
      <c r="BA62" s="38" t="s">
        <v>9</v>
      </c>
      <c r="BB62" s="38" t="s">
        <v>9</v>
      </c>
      <c r="BC62" s="38" t="s">
        <v>7</v>
      </c>
      <c r="BD62" s="38" t="s">
        <v>9</v>
      </c>
      <c r="BE62" s="38" t="s">
        <v>9</v>
      </c>
      <c r="BF62" s="38" t="s">
        <v>9</v>
      </c>
      <c r="BG62" s="38" t="s">
        <v>9</v>
      </c>
      <c r="BH62" s="38" t="s">
        <v>9</v>
      </c>
      <c r="BI62" s="38" t="s">
        <v>9</v>
      </c>
      <c r="BJ62" s="38" t="s">
        <v>9</v>
      </c>
      <c r="BK62" s="38" t="s">
        <v>9</v>
      </c>
      <c r="BL62" s="38" t="s">
        <v>7</v>
      </c>
      <c r="BM62" s="38" t="s">
        <v>9</v>
      </c>
      <c r="BN62" s="38" t="s">
        <v>9</v>
      </c>
      <c r="BO62" s="38" t="s">
        <v>8</v>
      </c>
      <c r="BP62" s="38" t="s">
        <v>8</v>
      </c>
      <c r="BQ62" s="38" t="s">
        <v>9</v>
      </c>
      <c r="BR62" s="38" t="s">
        <v>9</v>
      </c>
      <c r="BS62" s="38" t="s">
        <v>9</v>
      </c>
      <c r="BT62" s="38" t="s">
        <v>9</v>
      </c>
      <c r="BU62" s="38" t="s">
        <v>9</v>
      </c>
      <c r="BV62" s="38" t="s">
        <v>9</v>
      </c>
      <c r="BW62" s="38" t="s">
        <v>9</v>
      </c>
    </row>
    <row r="63" spans="1:75" ht="15.75" thickBot="1" x14ac:dyDescent="0.3">
      <c r="A63" s="120"/>
      <c r="B63" s="38">
        <f t="shared" ref="B63:AG63" si="81">IF(B62="M",0,IF(B62="I",2,IF(B62="B",4,IF(B62="E",5))))</f>
        <v>4</v>
      </c>
      <c r="C63" s="38">
        <f t="shared" si="81"/>
        <v>4</v>
      </c>
      <c r="D63" s="38">
        <f t="shared" si="81"/>
        <v>4</v>
      </c>
      <c r="E63" s="38">
        <f t="shared" si="81"/>
        <v>4</v>
      </c>
      <c r="F63" s="38">
        <f t="shared" si="81"/>
        <v>4</v>
      </c>
      <c r="G63" s="38">
        <f t="shared" si="81"/>
        <v>2</v>
      </c>
      <c r="H63" s="38">
        <f t="shared" si="81"/>
        <v>2</v>
      </c>
      <c r="I63" s="38">
        <f t="shared" si="81"/>
        <v>2</v>
      </c>
      <c r="J63" s="38">
        <f t="shared" si="81"/>
        <v>2</v>
      </c>
      <c r="K63" s="38">
        <f t="shared" si="81"/>
        <v>4</v>
      </c>
      <c r="L63" s="38">
        <f t="shared" si="81"/>
        <v>4</v>
      </c>
      <c r="M63" s="38">
        <f t="shared" si="81"/>
        <v>4</v>
      </c>
      <c r="N63" s="38">
        <f t="shared" si="81"/>
        <v>2</v>
      </c>
      <c r="O63" s="38">
        <f t="shared" si="81"/>
        <v>0</v>
      </c>
      <c r="P63" s="38">
        <f t="shared" si="81"/>
        <v>4</v>
      </c>
      <c r="Q63" s="38">
        <f t="shared" si="81"/>
        <v>2</v>
      </c>
      <c r="R63" s="38">
        <f t="shared" si="81"/>
        <v>4</v>
      </c>
      <c r="S63" s="38">
        <f t="shared" si="81"/>
        <v>2</v>
      </c>
      <c r="T63" s="38">
        <f t="shared" si="81"/>
        <v>4</v>
      </c>
      <c r="U63" s="38">
        <f t="shared" si="81"/>
        <v>2</v>
      </c>
      <c r="V63" s="38">
        <f t="shared" si="81"/>
        <v>4</v>
      </c>
      <c r="W63" s="38">
        <f t="shared" si="81"/>
        <v>2</v>
      </c>
      <c r="X63" s="38">
        <f t="shared" si="81"/>
        <v>4</v>
      </c>
      <c r="Y63" s="38">
        <f t="shared" si="81"/>
        <v>4</v>
      </c>
      <c r="Z63" s="38">
        <f t="shared" si="81"/>
        <v>4</v>
      </c>
      <c r="AA63" s="38">
        <f t="shared" si="81"/>
        <v>2</v>
      </c>
      <c r="AB63" s="38">
        <f t="shared" si="81"/>
        <v>4</v>
      </c>
      <c r="AC63" s="38">
        <f t="shared" si="81"/>
        <v>0</v>
      </c>
      <c r="AD63" s="38">
        <f t="shared" si="81"/>
        <v>4</v>
      </c>
      <c r="AE63" s="53">
        <f t="shared" si="81"/>
        <v>4</v>
      </c>
      <c r="AF63" s="38">
        <f t="shared" si="81"/>
        <v>4</v>
      </c>
      <c r="AG63" s="38">
        <f t="shared" si="81"/>
        <v>4</v>
      </c>
      <c r="AH63" s="38">
        <f t="shared" ref="AH63:BM63" si="82">IF(AH62="M",0,IF(AH62="I",2,IF(AH62="B",4,IF(AH62="E",5))))</f>
        <v>4</v>
      </c>
      <c r="AI63" s="38">
        <f t="shared" si="82"/>
        <v>4</v>
      </c>
      <c r="AJ63" s="38">
        <f t="shared" si="82"/>
        <v>4</v>
      </c>
      <c r="AK63" s="38">
        <f t="shared" si="82"/>
        <v>4</v>
      </c>
      <c r="AL63" s="38">
        <f t="shared" si="82"/>
        <v>2</v>
      </c>
      <c r="AM63" s="38">
        <f t="shared" si="82"/>
        <v>4</v>
      </c>
      <c r="AN63" s="38">
        <f t="shared" si="82"/>
        <v>4</v>
      </c>
      <c r="AO63" s="38">
        <f t="shared" si="82"/>
        <v>2</v>
      </c>
      <c r="AP63" s="38">
        <f t="shared" si="82"/>
        <v>4</v>
      </c>
      <c r="AQ63" s="38">
        <f t="shared" si="82"/>
        <v>4</v>
      </c>
      <c r="AR63" s="38">
        <f t="shared" si="82"/>
        <v>4</v>
      </c>
      <c r="AS63" s="38">
        <f t="shared" si="82"/>
        <v>2</v>
      </c>
      <c r="AT63" s="38">
        <f t="shared" si="82"/>
        <v>4</v>
      </c>
      <c r="AU63" s="38">
        <f t="shared" si="82"/>
        <v>4</v>
      </c>
      <c r="AV63" s="38">
        <f t="shared" si="82"/>
        <v>4</v>
      </c>
      <c r="AW63" s="38">
        <f t="shared" si="82"/>
        <v>4</v>
      </c>
      <c r="AX63" s="38">
        <f t="shared" si="82"/>
        <v>4</v>
      </c>
      <c r="AY63" s="38">
        <f t="shared" si="82"/>
        <v>4</v>
      </c>
      <c r="AZ63" s="38">
        <f t="shared" si="82"/>
        <v>4</v>
      </c>
      <c r="BA63" s="38">
        <f t="shared" si="82"/>
        <v>4</v>
      </c>
      <c r="BB63" s="38">
        <f t="shared" si="82"/>
        <v>4</v>
      </c>
      <c r="BC63" s="38">
        <f t="shared" si="82"/>
        <v>0</v>
      </c>
      <c r="BD63" s="38">
        <f t="shared" si="82"/>
        <v>4</v>
      </c>
      <c r="BE63" s="38">
        <f t="shared" si="82"/>
        <v>4</v>
      </c>
      <c r="BF63" s="38">
        <f t="shared" si="82"/>
        <v>4</v>
      </c>
      <c r="BG63" s="38">
        <f t="shared" si="82"/>
        <v>4</v>
      </c>
      <c r="BH63" s="38">
        <f t="shared" si="82"/>
        <v>4</v>
      </c>
      <c r="BI63" s="38">
        <f t="shared" si="82"/>
        <v>4</v>
      </c>
      <c r="BJ63" s="38">
        <f t="shared" si="82"/>
        <v>4</v>
      </c>
      <c r="BK63" s="38">
        <f t="shared" si="82"/>
        <v>4</v>
      </c>
      <c r="BL63" s="38">
        <f t="shared" si="82"/>
        <v>0</v>
      </c>
      <c r="BM63" s="38">
        <f t="shared" si="82"/>
        <v>4</v>
      </c>
      <c r="BN63" s="38">
        <f t="shared" ref="BN63:BW63" si="83">IF(BN62="M",0,IF(BN62="I",2,IF(BN62="B",4,IF(BN62="E",5))))</f>
        <v>4</v>
      </c>
      <c r="BO63" s="38">
        <f t="shared" si="83"/>
        <v>2</v>
      </c>
      <c r="BP63" s="38">
        <f t="shared" si="83"/>
        <v>2</v>
      </c>
      <c r="BQ63" s="38">
        <f t="shared" si="83"/>
        <v>4</v>
      </c>
      <c r="BR63" s="38">
        <f t="shared" si="83"/>
        <v>4</v>
      </c>
      <c r="BS63" s="38">
        <f t="shared" si="83"/>
        <v>4</v>
      </c>
      <c r="BT63" s="38">
        <f t="shared" si="83"/>
        <v>4</v>
      </c>
      <c r="BU63" s="38">
        <f t="shared" si="83"/>
        <v>4</v>
      </c>
      <c r="BV63" s="38">
        <f t="shared" si="83"/>
        <v>4</v>
      </c>
      <c r="BW63" s="38">
        <f t="shared" si="83"/>
        <v>4</v>
      </c>
    </row>
    <row r="64" spans="1:75" ht="15.75" thickBot="1" x14ac:dyDescent="0.3">
      <c r="A64" s="120"/>
      <c r="B64" s="38" t="s">
        <v>8</v>
      </c>
      <c r="C64" s="38" t="s">
        <v>9</v>
      </c>
      <c r="D64" s="38" t="s">
        <v>9</v>
      </c>
      <c r="E64" s="38" t="s">
        <v>9</v>
      </c>
      <c r="F64" s="38" t="s">
        <v>9</v>
      </c>
      <c r="G64" s="38" t="s">
        <v>10</v>
      </c>
      <c r="H64" s="38" t="s">
        <v>9</v>
      </c>
      <c r="I64" s="38" t="s">
        <v>9</v>
      </c>
      <c r="J64" s="38" t="s">
        <v>9</v>
      </c>
      <c r="K64" s="38" t="s">
        <v>9</v>
      </c>
      <c r="L64" s="38" t="s">
        <v>9</v>
      </c>
      <c r="M64" s="38" t="s">
        <v>9</v>
      </c>
      <c r="N64" s="38" t="s">
        <v>9</v>
      </c>
      <c r="O64" s="38" t="s">
        <v>9</v>
      </c>
      <c r="P64" s="38" t="s">
        <v>8</v>
      </c>
      <c r="Q64" s="38" t="s">
        <v>8</v>
      </c>
      <c r="R64" s="38" t="s">
        <v>8</v>
      </c>
      <c r="S64" s="38" t="s">
        <v>9</v>
      </c>
      <c r="T64" s="38" t="s">
        <v>9</v>
      </c>
      <c r="U64" s="38" t="s">
        <v>9</v>
      </c>
      <c r="V64" s="38" t="s">
        <v>8</v>
      </c>
      <c r="W64" s="38" t="s">
        <v>10</v>
      </c>
      <c r="X64" s="38" t="s">
        <v>9</v>
      </c>
      <c r="Y64" s="38" t="s">
        <v>9</v>
      </c>
      <c r="Z64" s="38" t="s">
        <v>8</v>
      </c>
      <c r="AA64" s="38" t="s">
        <v>8</v>
      </c>
      <c r="AB64" s="38" t="s">
        <v>8</v>
      </c>
      <c r="AC64" s="38" t="s">
        <v>8</v>
      </c>
      <c r="AD64" s="38" t="s">
        <v>9</v>
      </c>
      <c r="AE64" s="53" t="s">
        <v>9</v>
      </c>
      <c r="AF64" s="38" t="s">
        <v>8</v>
      </c>
      <c r="AG64" s="38" t="s">
        <v>9</v>
      </c>
      <c r="AH64" s="38" t="s">
        <v>9</v>
      </c>
      <c r="AI64" s="38" t="s">
        <v>9</v>
      </c>
      <c r="AJ64" s="38" t="s">
        <v>9</v>
      </c>
      <c r="AK64" s="38" t="s">
        <v>9</v>
      </c>
      <c r="AL64" s="38" t="s">
        <v>9</v>
      </c>
      <c r="AM64" s="38" t="s">
        <v>9</v>
      </c>
      <c r="AN64" s="38" t="s">
        <v>9</v>
      </c>
      <c r="AO64" s="38" t="s">
        <v>9</v>
      </c>
      <c r="AP64" s="38" t="s">
        <v>9</v>
      </c>
      <c r="AQ64" s="38" t="s">
        <v>9</v>
      </c>
      <c r="AR64" s="38" t="s">
        <v>8</v>
      </c>
      <c r="AS64" s="38" t="s">
        <v>10</v>
      </c>
      <c r="AT64" s="38" t="s">
        <v>9</v>
      </c>
      <c r="AU64" s="38" t="s">
        <v>8</v>
      </c>
      <c r="AV64" s="38" t="s">
        <v>9</v>
      </c>
      <c r="AW64" s="38" t="s">
        <v>9</v>
      </c>
      <c r="AX64" s="38" t="s">
        <v>9</v>
      </c>
      <c r="AY64" s="38" t="s">
        <v>9</v>
      </c>
      <c r="AZ64" s="38" t="s">
        <v>9</v>
      </c>
      <c r="BA64" s="38" t="s">
        <v>9</v>
      </c>
      <c r="BB64" s="38" t="s">
        <v>9</v>
      </c>
      <c r="BC64" s="38" t="s">
        <v>9</v>
      </c>
      <c r="BD64" s="38" t="s">
        <v>8</v>
      </c>
      <c r="BE64" s="38" t="s">
        <v>9</v>
      </c>
      <c r="BF64" s="38" t="s">
        <v>8</v>
      </c>
      <c r="BG64" s="38" t="s">
        <v>9</v>
      </c>
      <c r="BH64" s="38" t="s">
        <v>9</v>
      </c>
      <c r="BI64" s="38" t="s">
        <v>9</v>
      </c>
      <c r="BJ64" s="38" t="s">
        <v>9</v>
      </c>
      <c r="BK64" s="38" t="s">
        <v>9</v>
      </c>
      <c r="BL64" s="38" t="s">
        <v>8</v>
      </c>
      <c r="BM64" s="38" t="s">
        <v>9</v>
      </c>
      <c r="BN64" s="38" t="s">
        <v>8</v>
      </c>
      <c r="BO64" s="38" t="s">
        <v>8</v>
      </c>
      <c r="BP64" s="38" t="s">
        <v>9</v>
      </c>
      <c r="BQ64" s="38" t="s">
        <v>9</v>
      </c>
      <c r="BR64" s="38" t="s">
        <v>8</v>
      </c>
      <c r="BS64" s="38" t="s">
        <v>9</v>
      </c>
      <c r="BT64" s="38" t="s">
        <v>9</v>
      </c>
      <c r="BU64" s="38" t="s">
        <v>9</v>
      </c>
      <c r="BV64" s="38" t="s">
        <v>9</v>
      </c>
      <c r="BW64" s="38" t="s">
        <v>9</v>
      </c>
    </row>
    <row r="65" spans="1:75" ht="15.75" thickBot="1" x14ac:dyDescent="0.3">
      <c r="A65" s="120"/>
      <c r="B65" s="38">
        <f t="shared" ref="B65:AG65" si="84">IF(B64="M",0,IF(B64="I",2,IF(B64="B",4,IF(B64="E",5))))</f>
        <v>2</v>
      </c>
      <c r="C65" s="38">
        <f t="shared" si="84"/>
        <v>4</v>
      </c>
      <c r="D65" s="38">
        <f t="shared" si="84"/>
        <v>4</v>
      </c>
      <c r="E65" s="38">
        <f t="shared" si="84"/>
        <v>4</v>
      </c>
      <c r="F65" s="38">
        <f t="shared" si="84"/>
        <v>4</v>
      </c>
      <c r="G65" s="38">
        <f t="shared" si="84"/>
        <v>5</v>
      </c>
      <c r="H65" s="38">
        <f t="shared" si="84"/>
        <v>4</v>
      </c>
      <c r="I65" s="38">
        <f t="shared" si="84"/>
        <v>4</v>
      </c>
      <c r="J65" s="38">
        <f t="shared" si="84"/>
        <v>4</v>
      </c>
      <c r="K65" s="38">
        <f t="shared" si="84"/>
        <v>4</v>
      </c>
      <c r="L65" s="38">
        <f t="shared" si="84"/>
        <v>4</v>
      </c>
      <c r="M65" s="38">
        <f t="shared" si="84"/>
        <v>4</v>
      </c>
      <c r="N65" s="38">
        <f t="shared" si="84"/>
        <v>4</v>
      </c>
      <c r="O65" s="38">
        <f t="shared" si="84"/>
        <v>4</v>
      </c>
      <c r="P65" s="38">
        <f t="shared" si="84"/>
        <v>2</v>
      </c>
      <c r="Q65" s="38">
        <f t="shared" si="84"/>
        <v>2</v>
      </c>
      <c r="R65" s="38">
        <f t="shared" si="84"/>
        <v>2</v>
      </c>
      <c r="S65" s="38">
        <f t="shared" si="84"/>
        <v>4</v>
      </c>
      <c r="T65" s="38">
        <f t="shared" si="84"/>
        <v>4</v>
      </c>
      <c r="U65" s="38">
        <f t="shared" si="84"/>
        <v>4</v>
      </c>
      <c r="V65" s="38">
        <f t="shared" si="84"/>
        <v>2</v>
      </c>
      <c r="W65" s="38">
        <f t="shared" si="84"/>
        <v>5</v>
      </c>
      <c r="X65" s="38">
        <f t="shared" si="84"/>
        <v>4</v>
      </c>
      <c r="Y65" s="38">
        <f t="shared" si="84"/>
        <v>4</v>
      </c>
      <c r="Z65" s="38">
        <f t="shared" si="84"/>
        <v>2</v>
      </c>
      <c r="AA65" s="38">
        <f t="shared" si="84"/>
        <v>2</v>
      </c>
      <c r="AB65" s="38">
        <f t="shared" si="84"/>
        <v>2</v>
      </c>
      <c r="AC65" s="38">
        <f t="shared" si="84"/>
        <v>2</v>
      </c>
      <c r="AD65" s="38">
        <f t="shared" si="84"/>
        <v>4</v>
      </c>
      <c r="AE65" s="53">
        <f t="shared" si="84"/>
        <v>4</v>
      </c>
      <c r="AF65" s="38">
        <f t="shared" si="84"/>
        <v>2</v>
      </c>
      <c r="AG65" s="38">
        <f t="shared" si="84"/>
        <v>4</v>
      </c>
      <c r="AH65" s="38">
        <f t="shared" ref="AH65:BM65" si="85">IF(AH64="M",0,IF(AH64="I",2,IF(AH64="B",4,IF(AH64="E",5))))</f>
        <v>4</v>
      </c>
      <c r="AI65" s="38">
        <f t="shared" si="85"/>
        <v>4</v>
      </c>
      <c r="AJ65" s="38">
        <f t="shared" si="85"/>
        <v>4</v>
      </c>
      <c r="AK65" s="38">
        <f t="shared" si="85"/>
        <v>4</v>
      </c>
      <c r="AL65" s="38">
        <f t="shared" si="85"/>
        <v>4</v>
      </c>
      <c r="AM65" s="38">
        <f t="shared" si="85"/>
        <v>4</v>
      </c>
      <c r="AN65" s="38">
        <f t="shared" si="85"/>
        <v>4</v>
      </c>
      <c r="AO65" s="38">
        <f t="shared" si="85"/>
        <v>4</v>
      </c>
      <c r="AP65" s="38">
        <f t="shared" si="85"/>
        <v>4</v>
      </c>
      <c r="AQ65" s="38">
        <f t="shared" si="85"/>
        <v>4</v>
      </c>
      <c r="AR65" s="38">
        <f t="shared" si="85"/>
        <v>2</v>
      </c>
      <c r="AS65" s="38">
        <f t="shared" si="85"/>
        <v>5</v>
      </c>
      <c r="AT65" s="38">
        <f t="shared" si="85"/>
        <v>4</v>
      </c>
      <c r="AU65" s="38">
        <f t="shared" si="85"/>
        <v>2</v>
      </c>
      <c r="AV65" s="38">
        <f t="shared" si="85"/>
        <v>4</v>
      </c>
      <c r="AW65" s="38">
        <f t="shared" si="85"/>
        <v>4</v>
      </c>
      <c r="AX65" s="38">
        <f t="shared" si="85"/>
        <v>4</v>
      </c>
      <c r="AY65" s="38">
        <f t="shared" si="85"/>
        <v>4</v>
      </c>
      <c r="AZ65" s="38">
        <f t="shared" si="85"/>
        <v>4</v>
      </c>
      <c r="BA65" s="38">
        <f t="shared" si="85"/>
        <v>4</v>
      </c>
      <c r="BB65" s="38">
        <f t="shared" si="85"/>
        <v>4</v>
      </c>
      <c r="BC65" s="38">
        <f t="shared" si="85"/>
        <v>4</v>
      </c>
      <c r="BD65" s="38">
        <f t="shared" si="85"/>
        <v>2</v>
      </c>
      <c r="BE65" s="38">
        <f t="shared" si="85"/>
        <v>4</v>
      </c>
      <c r="BF65" s="38">
        <f t="shared" si="85"/>
        <v>2</v>
      </c>
      <c r="BG65" s="38">
        <f t="shared" si="85"/>
        <v>4</v>
      </c>
      <c r="BH65" s="38">
        <f t="shared" si="85"/>
        <v>4</v>
      </c>
      <c r="BI65" s="38">
        <f t="shared" si="85"/>
        <v>4</v>
      </c>
      <c r="BJ65" s="38">
        <f t="shared" si="85"/>
        <v>4</v>
      </c>
      <c r="BK65" s="38">
        <f t="shared" si="85"/>
        <v>4</v>
      </c>
      <c r="BL65" s="38">
        <f t="shared" si="85"/>
        <v>2</v>
      </c>
      <c r="BM65" s="38">
        <f t="shared" si="85"/>
        <v>4</v>
      </c>
      <c r="BN65" s="38">
        <f t="shared" ref="BN65:BW65" si="86">IF(BN64="M",0,IF(BN64="I",2,IF(BN64="B",4,IF(BN64="E",5))))</f>
        <v>2</v>
      </c>
      <c r="BO65" s="38">
        <f t="shared" si="86"/>
        <v>2</v>
      </c>
      <c r="BP65" s="38">
        <f t="shared" si="86"/>
        <v>4</v>
      </c>
      <c r="BQ65" s="38">
        <f t="shared" si="86"/>
        <v>4</v>
      </c>
      <c r="BR65" s="38">
        <f t="shared" si="86"/>
        <v>2</v>
      </c>
      <c r="BS65" s="38">
        <f t="shared" si="86"/>
        <v>4</v>
      </c>
      <c r="BT65" s="38">
        <f t="shared" si="86"/>
        <v>4</v>
      </c>
      <c r="BU65" s="38">
        <f t="shared" si="86"/>
        <v>4</v>
      </c>
      <c r="BV65" s="38">
        <f t="shared" si="86"/>
        <v>4</v>
      </c>
      <c r="BW65" s="38">
        <f t="shared" si="86"/>
        <v>4</v>
      </c>
    </row>
    <row r="66" spans="1:75" ht="15.75" thickBot="1" x14ac:dyDescent="0.3">
      <c r="A66" s="120"/>
      <c r="B66" s="38" t="s">
        <v>9</v>
      </c>
      <c r="C66" s="38" t="s">
        <v>9</v>
      </c>
      <c r="D66" s="38" t="s">
        <v>9</v>
      </c>
      <c r="E66" s="38" t="s">
        <v>9</v>
      </c>
      <c r="F66" s="38" t="s">
        <v>9</v>
      </c>
      <c r="G66" s="38" t="s">
        <v>9</v>
      </c>
      <c r="H66" s="38" t="s">
        <v>9</v>
      </c>
      <c r="I66" s="38" t="s">
        <v>9</v>
      </c>
      <c r="J66" s="38" t="s">
        <v>9</v>
      </c>
      <c r="K66" s="38" t="s">
        <v>9</v>
      </c>
      <c r="L66" s="38" t="s">
        <v>9</v>
      </c>
      <c r="M66" s="38" t="s">
        <v>9</v>
      </c>
      <c r="N66" s="38" t="s">
        <v>9</v>
      </c>
      <c r="O66" s="38" t="s">
        <v>9</v>
      </c>
      <c r="P66" s="38" t="s">
        <v>9</v>
      </c>
      <c r="Q66" s="38" t="s">
        <v>8</v>
      </c>
      <c r="R66" s="38" t="s">
        <v>9</v>
      </c>
      <c r="S66" s="38" t="s">
        <v>9</v>
      </c>
      <c r="T66" s="38" t="s">
        <v>9</v>
      </c>
      <c r="U66" s="38" t="s">
        <v>9</v>
      </c>
      <c r="V66" s="38" t="s">
        <v>9</v>
      </c>
      <c r="W66" s="38" t="s">
        <v>8</v>
      </c>
      <c r="X66" s="38" t="s">
        <v>9</v>
      </c>
      <c r="Y66" s="38" t="s">
        <v>9</v>
      </c>
      <c r="Z66" s="38" t="s">
        <v>9</v>
      </c>
      <c r="AA66" s="38" t="s">
        <v>8</v>
      </c>
      <c r="AB66" s="38" t="s">
        <v>9</v>
      </c>
      <c r="AC66" s="38" t="s">
        <v>9</v>
      </c>
      <c r="AD66" s="38" t="s">
        <v>9</v>
      </c>
      <c r="AE66" s="53" t="s">
        <v>8</v>
      </c>
      <c r="AF66" s="38" t="s">
        <v>8</v>
      </c>
      <c r="AG66" s="38" t="s">
        <v>9</v>
      </c>
      <c r="AH66" s="38" t="s">
        <v>7</v>
      </c>
      <c r="AI66" s="38" t="s">
        <v>9</v>
      </c>
      <c r="AJ66" s="38" t="s">
        <v>9</v>
      </c>
      <c r="AK66" s="38" t="s">
        <v>9</v>
      </c>
      <c r="AL66" s="38" t="s">
        <v>9</v>
      </c>
      <c r="AM66" s="38" t="s">
        <v>9</v>
      </c>
      <c r="AN66" s="38" t="s">
        <v>9</v>
      </c>
      <c r="AO66" s="38" t="s">
        <v>8</v>
      </c>
      <c r="AP66" s="38" t="s">
        <v>9</v>
      </c>
      <c r="AQ66" s="38" t="s">
        <v>9</v>
      </c>
      <c r="AR66" s="38" t="s">
        <v>8</v>
      </c>
      <c r="AS66" s="38" t="s">
        <v>9</v>
      </c>
      <c r="AT66" s="38" t="s">
        <v>9</v>
      </c>
      <c r="AU66" s="38" t="s">
        <v>9</v>
      </c>
      <c r="AV66" s="38" t="s">
        <v>9</v>
      </c>
      <c r="AW66" s="38" t="s">
        <v>9</v>
      </c>
      <c r="AX66" s="38" t="s">
        <v>9</v>
      </c>
      <c r="AY66" s="38" t="s">
        <v>9</v>
      </c>
      <c r="AZ66" s="38" t="s">
        <v>9</v>
      </c>
      <c r="BA66" s="38" t="s">
        <v>9</v>
      </c>
      <c r="BB66" s="38" t="s">
        <v>8</v>
      </c>
      <c r="BC66" s="38" t="s">
        <v>9</v>
      </c>
      <c r="BD66" s="38" t="s">
        <v>8</v>
      </c>
      <c r="BE66" s="38" t="s">
        <v>9</v>
      </c>
      <c r="BF66" s="38" t="s">
        <v>8</v>
      </c>
      <c r="BG66" s="38" t="s">
        <v>8</v>
      </c>
      <c r="BH66" s="38" t="s">
        <v>9</v>
      </c>
      <c r="BI66" s="38" t="s">
        <v>9</v>
      </c>
      <c r="BJ66" s="38" t="s">
        <v>9</v>
      </c>
      <c r="BK66" s="38" t="s">
        <v>9</v>
      </c>
      <c r="BL66" s="38" t="s">
        <v>7</v>
      </c>
      <c r="BM66" s="38" t="s">
        <v>9</v>
      </c>
      <c r="BN66" s="38" t="s">
        <v>9</v>
      </c>
      <c r="BO66" s="38" t="s">
        <v>8</v>
      </c>
      <c r="BP66" s="38" t="s">
        <v>9</v>
      </c>
      <c r="BQ66" s="38" t="s">
        <v>9</v>
      </c>
      <c r="BR66" s="38" t="s">
        <v>9</v>
      </c>
      <c r="BS66" s="38" t="s">
        <v>9</v>
      </c>
      <c r="BT66" s="38" t="s">
        <v>9</v>
      </c>
      <c r="BU66" s="38" t="s">
        <v>9</v>
      </c>
      <c r="BV66" s="38" t="s">
        <v>9</v>
      </c>
      <c r="BW66" s="38" t="s">
        <v>9</v>
      </c>
    </row>
    <row r="67" spans="1:75" ht="15.75" thickBot="1" x14ac:dyDescent="0.3">
      <c r="A67" s="120"/>
      <c r="B67" s="38">
        <f t="shared" ref="B67:AG67" si="87">IF(B66="M",0,IF(B66="I",2,IF(B66="B",4,IF(B66="E",5))))</f>
        <v>4</v>
      </c>
      <c r="C67" s="38">
        <f t="shared" si="87"/>
        <v>4</v>
      </c>
      <c r="D67" s="38">
        <f t="shared" si="87"/>
        <v>4</v>
      </c>
      <c r="E67" s="38">
        <f t="shared" si="87"/>
        <v>4</v>
      </c>
      <c r="F67" s="38">
        <f t="shared" si="87"/>
        <v>4</v>
      </c>
      <c r="G67" s="38">
        <f t="shared" si="87"/>
        <v>4</v>
      </c>
      <c r="H67" s="38">
        <f t="shared" si="87"/>
        <v>4</v>
      </c>
      <c r="I67" s="38">
        <f t="shared" si="87"/>
        <v>4</v>
      </c>
      <c r="J67" s="38">
        <f t="shared" si="87"/>
        <v>4</v>
      </c>
      <c r="K67" s="38">
        <f t="shared" si="87"/>
        <v>4</v>
      </c>
      <c r="L67" s="38">
        <f t="shared" si="87"/>
        <v>4</v>
      </c>
      <c r="M67" s="38">
        <f t="shared" si="87"/>
        <v>4</v>
      </c>
      <c r="N67" s="38">
        <f t="shared" si="87"/>
        <v>4</v>
      </c>
      <c r="O67" s="38">
        <f t="shared" si="87"/>
        <v>4</v>
      </c>
      <c r="P67" s="38">
        <f t="shared" si="87"/>
        <v>4</v>
      </c>
      <c r="Q67" s="38">
        <f t="shared" si="87"/>
        <v>2</v>
      </c>
      <c r="R67" s="38">
        <f t="shared" si="87"/>
        <v>4</v>
      </c>
      <c r="S67" s="38">
        <f t="shared" si="87"/>
        <v>4</v>
      </c>
      <c r="T67" s="38">
        <f t="shared" si="87"/>
        <v>4</v>
      </c>
      <c r="U67" s="38">
        <f t="shared" si="87"/>
        <v>4</v>
      </c>
      <c r="V67" s="38">
        <f t="shared" si="87"/>
        <v>4</v>
      </c>
      <c r="W67" s="38">
        <f t="shared" si="87"/>
        <v>2</v>
      </c>
      <c r="X67" s="38">
        <f t="shared" si="87"/>
        <v>4</v>
      </c>
      <c r="Y67" s="38">
        <f t="shared" si="87"/>
        <v>4</v>
      </c>
      <c r="Z67" s="38">
        <f t="shared" si="87"/>
        <v>4</v>
      </c>
      <c r="AA67" s="38">
        <f t="shared" si="87"/>
        <v>2</v>
      </c>
      <c r="AB67" s="38">
        <f t="shared" si="87"/>
        <v>4</v>
      </c>
      <c r="AC67" s="38">
        <f t="shared" si="87"/>
        <v>4</v>
      </c>
      <c r="AD67" s="38">
        <f t="shared" si="87"/>
        <v>4</v>
      </c>
      <c r="AE67" s="53">
        <f t="shared" si="87"/>
        <v>2</v>
      </c>
      <c r="AF67" s="38">
        <f t="shared" si="87"/>
        <v>2</v>
      </c>
      <c r="AG67" s="38">
        <f t="shared" si="87"/>
        <v>4</v>
      </c>
      <c r="AH67" s="38">
        <f t="shared" ref="AH67:BM67" si="88">IF(AH66="M",0,IF(AH66="I",2,IF(AH66="B",4,IF(AH66="E",5))))</f>
        <v>0</v>
      </c>
      <c r="AI67" s="38">
        <f t="shared" si="88"/>
        <v>4</v>
      </c>
      <c r="AJ67" s="38">
        <f t="shared" si="88"/>
        <v>4</v>
      </c>
      <c r="AK67" s="38">
        <f t="shared" si="88"/>
        <v>4</v>
      </c>
      <c r="AL67" s="38">
        <f t="shared" si="88"/>
        <v>4</v>
      </c>
      <c r="AM67" s="38">
        <f t="shared" si="88"/>
        <v>4</v>
      </c>
      <c r="AN67" s="38">
        <f t="shared" si="88"/>
        <v>4</v>
      </c>
      <c r="AO67" s="38">
        <f t="shared" si="88"/>
        <v>2</v>
      </c>
      <c r="AP67" s="38">
        <f t="shared" si="88"/>
        <v>4</v>
      </c>
      <c r="AQ67" s="38">
        <f t="shared" si="88"/>
        <v>4</v>
      </c>
      <c r="AR67" s="38">
        <f t="shared" si="88"/>
        <v>2</v>
      </c>
      <c r="AS67" s="38">
        <f t="shared" si="88"/>
        <v>4</v>
      </c>
      <c r="AT67" s="38">
        <f t="shared" si="88"/>
        <v>4</v>
      </c>
      <c r="AU67" s="38">
        <f t="shared" si="88"/>
        <v>4</v>
      </c>
      <c r="AV67" s="38">
        <f t="shared" si="88"/>
        <v>4</v>
      </c>
      <c r="AW67" s="38">
        <f t="shared" si="88"/>
        <v>4</v>
      </c>
      <c r="AX67" s="38">
        <f t="shared" si="88"/>
        <v>4</v>
      </c>
      <c r="AY67" s="38">
        <f t="shared" si="88"/>
        <v>4</v>
      </c>
      <c r="AZ67" s="38">
        <f t="shared" si="88"/>
        <v>4</v>
      </c>
      <c r="BA67" s="38">
        <f t="shared" si="88"/>
        <v>4</v>
      </c>
      <c r="BB67" s="38">
        <f t="shared" si="88"/>
        <v>2</v>
      </c>
      <c r="BC67" s="38">
        <f t="shared" si="88"/>
        <v>4</v>
      </c>
      <c r="BD67" s="38">
        <f t="shared" si="88"/>
        <v>2</v>
      </c>
      <c r="BE67" s="38">
        <f t="shared" si="88"/>
        <v>4</v>
      </c>
      <c r="BF67" s="38">
        <f t="shared" si="88"/>
        <v>2</v>
      </c>
      <c r="BG67" s="38">
        <f t="shared" si="88"/>
        <v>2</v>
      </c>
      <c r="BH67" s="38">
        <f t="shared" si="88"/>
        <v>4</v>
      </c>
      <c r="BI67" s="38">
        <f t="shared" si="88"/>
        <v>4</v>
      </c>
      <c r="BJ67" s="38">
        <f t="shared" si="88"/>
        <v>4</v>
      </c>
      <c r="BK67" s="38">
        <f t="shared" si="88"/>
        <v>4</v>
      </c>
      <c r="BL67" s="38">
        <f t="shared" si="88"/>
        <v>0</v>
      </c>
      <c r="BM67" s="38">
        <f t="shared" si="88"/>
        <v>4</v>
      </c>
      <c r="BN67" s="38">
        <f t="shared" ref="BN67:BW67" si="89">IF(BN66="M",0,IF(BN66="I",2,IF(BN66="B",4,IF(BN66="E",5))))</f>
        <v>4</v>
      </c>
      <c r="BO67" s="38">
        <f t="shared" si="89"/>
        <v>2</v>
      </c>
      <c r="BP67" s="38">
        <f t="shared" si="89"/>
        <v>4</v>
      </c>
      <c r="BQ67" s="38">
        <f t="shared" si="89"/>
        <v>4</v>
      </c>
      <c r="BR67" s="38">
        <f t="shared" si="89"/>
        <v>4</v>
      </c>
      <c r="BS67" s="38">
        <f t="shared" si="89"/>
        <v>4</v>
      </c>
      <c r="BT67" s="38">
        <f t="shared" si="89"/>
        <v>4</v>
      </c>
      <c r="BU67" s="38">
        <f t="shared" si="89"/>
        <v>4</v>
      </c>
      <c r="BV67" s="38">
        <f t="shared" si="89"/>
        <v>4</v>
      </c>
      <c r="BW67" s="38">
        <f t="shared" si="89"/>
        <v>4</v>
      </c>
    </row>
    <row r="68" spans="1:75" ht="15.75" thickBot="1" x14ac:dyDescent="0.3">
      <c r="A68" s="120"/>
      <c r="B68" s="38" t="s">
        <v>8</v>
      </c>
      <c r="C68" s="38" t="s">
        <v>9</v>
      </c>
      <c r="D68" s="38" t="s">
        <v>9</v>
      </c>
      <c r="E68" s="38" t="s">
        <v>9</v>
      </c>
      <c r="F68" s="38" t="s">
        <v>8</v>
      </c>
      <c r="G68" s="38" t="s">
        <v>9</v>
      </c>
      <c r="H68" s="38" t="s">
        <v>9</v>
      </c>
      <c r="I68" s="38" t="s">
        <v>9</v>
      </c>
      <c r="J68" s="38" t="s">
        <v>9</v>
      </c>
      <c r="K68" s="38" t="s">
        <v>9</v>
      </c>
      <c r="L68" s="38" t="s">
        <v>8</v>
      </c>
      <c r="M68" s="38" t="s">
        <v>8</v>
      </c>
      <c r="N68" s="38" t="s">
        <v>9</v>
      </c>
      <c r="O68" s="38" t="s">
        <v>9</v>
      </c>
      <c r="P68" s="38" t="s">
        <v>9</v>
      </c>
      <c r="Q68" s="38" t="s">
        <v>8</v>
      </c>
      <c r="R68" s="38" t="s">
        <v>9</v>
      </c>
      <c r="S68" s="38" t="s">
        <v>9</v>
      </c>
      <c r="T68" s="38" t="s">
        <v>9</v>
      </c>
      <c r="U68" s="38" t="s">
        <v>9</v>
      </c>
      <c r="V68" s="38" t="s">
        <v>9</v>
      </c>
      <c r="W68" s="38" t="s">
        <v>9</v>
      </c>
      <c r="X68" s="38" t="s">
        <v>9</v>
      </c>
      <c r="Y68" s="38" t="s">
        <v>9</v>
      </c>
      <c r="Z68" s="38" t="s">
        <v>9</v>
      </c>
      <c r="AA68" s="38" t="s">
        <v>8</v>
      </c>
      <c r="AB68" s="38" t="s">
        <v>9</v>
      </c>
      <c r="AC68" s="38" t="s">
        <v>9</v>
      </c>
      <c r="AD68" s="38" t="s">
        <v>9</v>
      </c>
      <c r="AE68" s="53" t="s">
        <v>9</v>
      </c>
      <c r="AF68" s="38" t="s">
        <v>9</v>
      </c>
      <c r="AG68" s="38" t="s">
        <v>9</v>
      </c>
      <c r="AH68" s="38" t="s">
        <v>8</v>
      </c>
      <c r="AI68" s="38" t="s">
        <v>9</v>
      </c>
      <c r="AJ68" s="38" t="s">
        <v>9</v>
      </c>
      <c r="AK68" s="38" t="s">
        <v>9</v>
      </c>
      <c r="AL68" s="38" t="s">
        <v>9</v>
      </c>
      <c r="AM68" s="38" t="s">
        <v>9</v>
      </c>
      <c r="AN68" s="38" t="s">
        <v>9</v>
      </c>
      <c r="AO68" s="38" t="s">
        <v>9</v>
      </c>
      <c r="AP68" s="38" t="s">
        <v>9</v>
      </c>
      <c r="AQ68" s="38" t="s">
        <v>9</v>
      </c>
      <c r="AR68" s="38" t="s">
        <v>9</v>
      </c>
      <c r="AS68" s="38" t="s">
        <v>9</v>
      </c>
      <c r="AT68" s="38" t="s">
        <v>9</v>
      </c>
      <c r="AU68" s="38" t="s">
        <v>9</v>
      </c>
      <c r="AV68" s="38" t="s">
        <v>9</v>
      </c>
      <c r="AW68" s="38" t="s">
        <v>9</v>
      </c>
      <c r="AX68" s="38" t="s">
        <v>9</v>
      </c>
      <c r="AY68" s="38" t="s">
        <v>9</v>
      </c>
      <c r="AZ68" s="38" t="s">
        <v>9</v>
      </c>
      <c r="BA68" s="38" t="s">
        <v>9</v>
      </c>
      <c r="BB68" s="38" t="s">
        <v>8</v>
      </c>
      <c r="BC68" s="38" t="s">
        <v>9</v>
      </c>
      <c r="BD68" s="38" t="s">
        <v>9</v>
      </c>
      <c r="BE68" s="38" t="s">
        <v>9</v>
      </c>
      <c r="BF68" s="38" t="s">
        <v>8</v>
      </c>
      <c r="BG68" s="38" t="s">
        <v>9</v>
      </c>
      <c r="BH68" s="38" t="s">
        <v>9</v>
      </c>
      <c r="BI68" s="38" t="s">
        <v>9</v>
      </c>
      <c r="BJ68" s="38" t="s">
        <v>9</v>
      </c>
      <c r="BK68" s="38" t="s">
        <v>8</v>
      </c>
      <c r="BL68" s="38" t="s">
        <v>8</v>
      </c>
      <c r="BM68" s="38" t="s">
        <v>9</v>
      </c>
      <c r="BN68" s="38" t="s">
        <v>8</v>
      </c>
      <c r="BO68" s="38" t="s">
        <v>8</v>
      </c>
      <c r="BP68" s="38" t="s">
        <v>8</v>
      </c>
      <c r="BQ68" s="38" t="s">
        <v>9</v>
      </c>
      <c r="BR68" s="38" t="s">
        <v>8</v>
      </c>
      <c r="BS68" s="38" t="s">
        <v>9</v>
      </c>
      <c r="BT68" s="38" t="s">
        <v>9</v>
      </c>
      <c r="BU68" s="38" t="s">
        <v>9</v>
      </c>
      <c r="BV68" s="38" t="s">
        <v>9</v>
      </c>
      <c r="BW68" s="38" t="s">
        <v>9</v>
      </c>
    </row>
    <row r="69" spans="1:75" ht="15.75" thickBot="1" x14ac:dyDescent="0.3">
      <c r="A69" s="120"/>
      <c r="B69" s="38">
        <f t="shared" ref="B69:AG69" si="90">IF(B68="M",0,IF(B68="I",2,IF(B68="B",4,IF(B68="E",5))))</f>
        <v>2</v>
      </c>
      <c r="C69" s="38">
        <f t="shared" si="90"/>
        <v>4</v>
      </c>
      <c r="D69" s="38">
        <f t="shared" si="90"/>
        <v>4</v>
      </c>
      <c r="E69" s="38">
        <f t="shared" si="90"/>
        <v>4</v>
      </c>
      <c r="F69" s="38">
        <f t="shared" si="90"/>
        <v>2</v>
      </c>
      <c r="G69" s="38">
        <f t="shared" si="90"/>
        <v>4</v>
      </c>
      <c r="H69" s="38">
        <f t="shared" si="90"/>
        <v>4</v>
      </c>
      <c r="I69" s="38">
        <f t="shared" si="90"/>
        <v>4</v>
      </c>
      <c r="J69" s="38">
        <f t="shared" si="90"/>
        <v>4</v>
      </c>
      <c r="K69" s="38">
        <f t="shared" si="90"/>
        <v>4</v>
      </c>
      <c r="L69" s="38">
        <f t="shared" si="90"/>
        <v>2</v>
      </c>
      <c r="M69" s="38">
        <f t="shared" si="90"/>
        <v>2</v>
      </c>
      <c r="N69" s="38">
        <f t="shared" si="90"/>
        <v>4</v>
      </c>
      <c r="O69" s="38">
        <f t="shared" si="90"/>
        <v>4</v>
      </c>
      <c r="P69" s="38">
        <f t="shared" si="90"/>
        <v>4</v>
      </c>
      <c r="Q69" s="38">
        <f t="shared" si="90"/>
        <v>2</v>
      </c>
      <c r="R69" s="38">
        <f t="shared" si="90"/>
        <v>4</v>
      </c>
      <c r="S69" s="38">
        <f t="shared" si="90"/>
        <v>4</v>
      </c>
      <c r="T69" s="38">
        <f t="shared" si="90"/>
        <v>4</v>
      </c>
      <c r="U69" s="38">
        <f t="shared" si="90"/>
        <v>4</v>
      </c>
      <c r="V69" s="38">
        <f t="shared" si="90"/>
        <v>4</v>
      </c>
      <c r="W69" s="38">
        <f t="shared" si="90"/>
        <v>4</v>
      </c>
      <c r="X69" s="38">
        <f t="shared" si="90"/>
        <v>4</v>
      </c>
      <c r="Y69" s="38">
        <f t="shared" si="90"/>
        <v>4</v>
      </c>
      <c r="Z69" s="38">
        <f t="shared" si="90"/>
        <v>4</v>
      </c>
      <c r="AA69" s="38">
        <f t="shared" si="90"/>
        <v>2</v>
      </c>
      <c r="AB69" s="38">
        <f t="shared" si="90"/>
        <v>4</v>
      </c>
      <c r="AC69" s="38">
        <f t="shared" si="90"/>
        <v>4</v>
      </c>
      <c r="AD69" s="38">
        <f t="shared" si="90"/>
        <v>4</v>
      </c>
      <c r="AE69" s="53">
        <f t="shared" si="90"/>
        <v>4</v>
      </c>
      <c r="AF69" s="38">
        <f t="shared" si="90"/>
        <v>4</v>
      </c>
      <c r="AG69" s="38">
        <f t="shared" si="90"/>
        <v>4</v>
      </c>
      <c r="AH69" s="38">
        <f t="shared" ref="AH69:BM69" si="91">IF(AH68="M",0,IF(AH68="I",2,IF(AH68="B",4,IF(AH68="E",5))))</f>
        <v>2</v>
      </c>
      <c r="AI69" s="38">
        <f t="shared" si="91"/>
        <v>4</v>
      </c>
      <c r="AJ69" s="38">
        <f t="shared" si="91"/>
        <v>4</v>
      </c>
      <c r="AK69" s="38">
        <f t="shared" si="91"/>
        <v>4</v>
      </c>
      <c r="AL69" s="38">
        <f t="shared" si="91"/>
        <v>4</v>
      </c>
      <c r="AM69" s="38">
        <f t="shared" si="91"/>
        <v>4</v>
      </c>
      <c r="AN69" s="38">
        <f t="shared" si="91"/>
        <v>4</v>
      </c>
      <c r="AO69" s="38">
        <f t="shared" si="91"/>
        <v>4</v>
      </c>
      <c r="AP69" s="38">
        <f t="shared" si="91"/>
        <v>4</v>
      </c>
      <c r="AQ69" s="38">
        <f t="shared" si="91"/>
        <v>4</v>
      </c>
      <c r="AR69" s="38">
        <f t="shared" si="91"/>
        <v>4</v>
      </c>
      <c r="AS69" s="38">
        <f t="shared" si="91"/>
        <v>4</v>
      </c>
      <c r="AT69" s="38">
        <f t="shared" si="91"/>
        <v>4</v>
      </c>
      <c r="AU69" s="38">
        <f t="shared" si="91"/>
        <v>4</v>
      </c>
      <c r="AV69" s="38">
        <f t="shared" si="91"/>
        <v>4</v>
      </c>
      <c r="AW69" s="38">
        <f t="shared" si="91"/>
        <v>4</v>
      </c>
      <c r="AX69" s="38">
        <f t="shared" si="91"/>
        <v>4</v>
      </c>
      <c r="AY69" s="38">
        <f t="shared" si="91"/>
        <v>4</v>
      </c>
      <c r="AZ69" s="38">
        <f t="shared" si="91"/>
        <v>4</v>
      </c>
      <c r="BA69" s="38">
        <f t="shared" si="91"/>
        <v>4</v>
      </c>
      <c r="BB69" s="38">
        <f t="shared" si="91"/>
        <v>2</v>
      </c>
      <c r="BC69" s="38">
        <f t="shared" si="91"/>
        <v>4</v>
      </c>
      <c r="BD69" s="38">
        <f t="shared" si="91"/>
        <v>4</v>
      </c>
      <c r="BE69" s="38">
        <f t="shared" si="91"/>
        <v>4</v>
      </c>
      <c r="BF69" s="38">
        <f t="shared" si="91"/>
        <v>2</v>
      </c>
      <c r="BG69" s="38">
        <f t="shared" si="91"/>
        <v>4</v>
      </c>
      <c r="BH69" s="38">
        <f t="shared" si="91"/>
        <v>4</v>
      </c>
      <c r="BI69" s="38">
        <f t="shared" si="91"/>
        <v>4</v>
      </c>
      <c r="BJ69" s="38">
        <f t="shared" si="91"/>
        <v>4</v>
      </c>
      <c r="BK69" s="38">
        <f t="shared" si="91"/>
        <v>2</v>
      </c>
      <c r="BL69" s="38">
        <f t="shared" si="91"/>
        <v>2</v>
      </c>
      <c r="BM69" s="38">
        <f t="shared" si="91"/>
        <v>4</v>
      </c>
      <c r="BN69" s="38">
        <f t="shared" ref="BN69:BW69" si="92">IF(BN68="M",0,IF(BN68="I",2,IF(BN68="B",4,IF(BN68="E",5))))</f>
        <v>2</v>
      </c>
      <c r="BO69" s="38">
        <f t="shared" si="92"/>
        <v>2</v>
      </c>
      <c r="BP69" s="38">
        <f t="shared" si="92"/>
        <v>2</v>
      </c>
      <c r="BQ69" s="38">
        <f t="shared" si="92"/>
        <v>4</v>
      </c>
      <c r="BR69" s="38">
        <f t="shared" si="92"/>
        <v>2</v>
      </c>
      <c r="BS69" s="38">
        <f t="shared" si="92"/>
        <v>4</v>
      </c>
      <c r="BT69" s="38">
        <f t="shared" si="92"/>
        <v>4</v>
      </c>
      <c r="BU69" s="38">
        <f t="shared" si="92"/>
        <v>4</v>
      </c>
      <c r="BV69" s="38">
        <f t="shared" si="92"/>
        <v>4</v>
      </c>
      <c r="BW69" s="38">
        <f t="shared" si="92"/>
        <v>4</v>
      </c>
    </row>
    <row r="70" spans="1:75" ht="15.75" thickBot="1" x14ac:dyDescent="0.3">
      <c r="A70" s="120" t="s">
        <v>123</v>
      </c>
      <c r="B70" s="38" t="s">
        <v>8</v>
      </c>
      <c r="C70" s="38" t="s">
        <v>9</v>
      </c>
      <c r="D70" s="38" t="s">
        <v>9</v>
      </c>
      <c r="E70" s="38" t="s">
        <v>9</v>
      </c>
      <c r="F70" s="38" t="s">
        <v>8</v>
      </c>
      <c r="G70" s="38" t="s">
        <v>9</v>
      </c>
      <c r="H70" s="38" t="s">
        <v>9</v>
      </c>
      <c r="I70" s="38" t="s">
        <v>9</v>
      </c>
      <c r="J70" s="38" t="s">
        <v>9</v>
      </c>
      <c r="K70" s="38" t="s">
        <v>8</v>
      </c>
      <c r="L70" s="38" t="s">
        <v>9</v>
      </c>
      <c r="M70" s="38" t="s">
        <v>9</v>
      </c>
      <c r="N70" s="38" t="s">
        <v>9</v>
      </c>
      <c r="O70" s="38" t="s">
        <v>9</v>
      </c>
      <c r="P70" s="38" t="s">
        <v>9</v>
      </c>
      <c r="Q70" s="38" t="s">
        <v>8</v>
      </c>
      <c r="R70" s="38" t="s">
        <v>9</v>
      </c>
      <c r="S70" s="38" t="s">
        <v>7</v>
      </c>
      <c r="T70" s="38" t="s">
        <v>9</v>
      </c>
      <c r="U70" s="38" t="s">
        <v>8</v>
      </c>
      <c r="V70" s="38" t="s">
        <v>9</v>
      </c>
      <c r="W70" s="38" t="s">
        <v>9</v>
      </c>
      <c r="X70" s="38" t="s">
        <v>8</v>
      </c>
      <c r="Y70" s="38" t="s">
        <v>7</v>
      </c>
      <c r="Z70" s="38" t="s">
        <v>9</v>
      </c>
      <c r="AA70" s="38" t="s">
        <v>8</v>
      </c>
      <c r="AB70" s="38" t="s">
        <v>9</v>
      </c>
      <c r="AC70" s="38" t="s">
        <v>8</v>
      </c>
      <c r="AD70" s="38" t="s">
        <v>7</v>
      </c>
      <c r="AE70" s="53" t="s">
        <v>9</v>
      </c>
      <c r="AF70" s="38" t="s">
        <v>9</v>
      </c>
      <c r="AG70" s="38" t="s">
        <v>7</v>
      </c>
      <c r="AH70" s="38" t="s">
        <v>9</v>
      </c>
      <c r="AI70" s="38" t="s">
        <v>9</v>
      </c>
      <c r="AJ70" s="38" t="s">
        <v>7</v>
      </c>
      <c r="AK70" s="38" t="s">
        <v>9</v>
      </c>
      <c r="AL70" s="38" t="s">
        <v>8</v>
      </c>
      <c r="AM70" s="38" t="s">
        <v>9</v>
      </c>
      <c r="AN70" s="38" t="s">
        <v>8</v>
      </c>
      <c r="AO70" s="38" t="s">
        <v>8</v>
      </c>
      <c r="AP70" s="38" t="s">
        <v>8</v>
      </c>
      <c r="AQ70" s="38" t="s">
        <v>8</v>
      </c>
      <c r="AR70" s="38" t="s">
        <v>8</v>
      </c>
      <c r="AS70" s="38" t="s">
        <v>9</v>
      </c>
      <c r="AT70" s="38" t="s">
        <v>9</v>
      </c>
      <c r="AU70" s="38" t="s">
        <v>9</v>
      </c>
      <c r="AV70" s="38" t="s">
        <v>8</v>
      </c>
      <c r="AW70" s="38" t="s">
        <v>9</v>
      </c>
      <c r="AX70" s="38" t="s">
        <v>9</v>
      </c>
      <c r="AY70" s="38" t="s">
        <v>8</v>
      </c>
      <c r="AZ70" s="38" t="s">
        <v>9</v>
      </c>
      <c r="BA70" s="38" t="s">
        <v>9</v>
      </c>
      <c r="BB70" s="38" t="s">
        <v>7</v>
      </c>
      <c r="BC70" s="38" t="s">
        <v>10</v>
      </c>
      <c r="BD70" s="38" t="s">
        <v>8</v>
      </c>
      <c r="BE70" s="38" t="s">
        <v>9</v>
      </c>
      <c r="BF70" s="38" t="s">
        <v>8</v>
      </c>
      <c r="BG70" s="38" t="s">
        <v>8</v>
      </c>
      <c r="BH70" s="38" t="s">
        <v>9</v>
      </c>
      <c r="BI70" s="38" t="s">
        <v>8</v>
      </c>
      <c r="BJ70" s="38" t="s">
        <v>8</v>
      </c>
      <c r="BK70" s="38" t="s">
        <v>8</v>
      </c>
      <c r="BL70" s="38" t="s">
        <v>7</v>
      </c>
      <c r="BM70" s="38" t="s">
        <v>8</v>
      </c>
      <c r="BN70" s="38" t="s">
        <v>7</v>
      </c>
      <c r="BO70" s="38" t="s">
        <v>8</v>
      </c>
      <c r="BP70" s="38" t="s">
        <v>8</v>
      </c>
      <c r="BQ70" s="38" t="s">
        <v>9</v>
      </c>
      <c r="BR70" s="38" t="s">
        <v>8</v>
      </c>
      <c r="BS70" s="38" t="s">
        <v>7</v>
      </c>
      <c r="BT70" s="38" t="s">
        <v>7</v>
      </c>
      <c r="BU70" s="38" t="s">
        <v>7</v>
      </c>
      <c r="BV70" s="38" t="s">
        <v>9</v>
      </c>
      <c r="BW70" s="38" t="s">
        <v>9</v>
      </c>
    </row>
    <row r="71" spans="1:75" ht="15.75" thickBot="1" x14ac:dyDescent="0.3">
      <c r="A71" s="120"/>
      <c r="B71" s="38">
        <f t="shared" ref="B71:AG71" si="93">IF(B70="M",0,IF(B70="I",2,IF(B70="B",4,IF(B70="E",5))))</f>
        <v>2</v>
      </c>
      <c r="C71" s="38">
        <f t="shared" si="93"/>
        <v>4</v>
      </c>
      <c r="D71" s="38">
        <f t="shared" si="93"/>
        <v>4</v>
      </c>
      <c r="E71" s="38">
        <f t="shared" si="93"/>
        <v>4</v>
      </c>
      <c r="F71" s="38">
        <f t="shared" si="93"/>
        <v>2</v>
      </c>
      <c r="G71" s="38">
        <f t="shared" si="93"/>
        <v>4</v>
      </c>
      <c r="H71" s="38">
        <f t="shared" si="93"/>
        <v>4</v>
      </c>
      <c r="I71" s="38">
        <f t="shared" si="93"/>
        <v>4</v>
      </c>
      <c r="J71" s="38">
        <f t="shared" si="93"/>
        <v>4</v>
      </c>
      <c r="K71" s="38">
        <f t="shared" si="93"/>
        <v>2</v>
      </c>
      <c r="L71" s="38">
        <f t="shared" si="93"/>
        <v>4</v>
      </c>
      <c r="M71" s="38">
        <f t="shared" si="93"/>
        <v>4</v>
      </c>
      <c r="N71" s="38">
        <f t="shared" si="93"/>
        <v>4</v>
      </c>
      <c r="O71" s="38">
        <f t="shared" si="93"/>
        <v>4</v>
      </c>
      <c r="P71" s="38">
        <f t="shared" si="93"/>
        <v>4</v>
      </c>
      <c r="Q71" s="38">
        <f t="shared" si="93"/>
        <v>2</v>
      </c>
      <c r="R71" s="38">
        <f t="shared" si="93"/>
        <v>4</v>
      </c>
      <c r="S71" s="38">
        <f t="shared" si="93"/>
        <v>0</v>
      </c>
      <c r="T71" s="38">
        <f t="shared" si="93"/>
        <v>4</v>
      </c>
      <c r="U71" s="38">
        <f t="shared" si="93"/>
        <v>2</v>
      </c>
      <c r="V71" s="38">
        <f t="shared" si="93"/>
        <v>4</v>
      </c>
      <c r="W71" s="38">
        <f t="shared" si="93"/>
        <v>4</v>
      </c>
      <c r="X71" s="38">
        <f t="shared" si="93"/>
        <v>2</v>
      </c>
      <c r="Y71" s="38">
        <f t="shared" si="93"/>
        <v>0</v>
      </c>
      <c r="Z71" s="38">
        <f t="shared" si="93"/>
        <v>4</v>
      </c>
      <c r="AA71" s="38">
        <f t="shared" si="93"/>
        <v>2</v>
      </c>
      <c r="AB71" s="38">
        <f t="shared" si="93"/>
        <v>4</v>
      </c>
      <c r="AC71" s="38">
        <f t="shared" si="93"/>
        <v>2</v>
      </c>
      <c r="AD71" s="38">
        <f t="shared" si="93"/>
        <v>0</v>
      </c>
      <c r="AE71" s="53">
        <f t="shared" si="93"/>
        <v>4</v>
      </c>
      <c r="AF71" s="38">
        <f t="shared" si="93"/>
        <v>4</v>
      </c>
      <c r="AG71" s="38">
        <f t="shared" si="93"/>
        <v>0</v>
      </c>
      <c r="AH71" s="38">
        <f t="shared" ref="AH71:BM71" si="94">IF(AH70="M",0,IF(AH70="I",2,IF(AH70="B",4,IF(AH70="E",5))))</f>
        <v>4</v>
      </c>
      <c r="AI71" s="38">
        <f t="shared" si="94"/>
        <v>4</v>
      </c>
      <c r="AJ71" s="38">
        <f t="shared" si="94"/>
        <v>0</v>
      </c>
      <c r="AK71" s="38">
        <f t="shared" si="94"/>
        <v>4</v>
      </c>
      <c r="AL71" s="38">
        <f t="shared" si="94"/>
        <v>2</v>
      </c>
      <c r="AM71" s="38">
        <f t="shared" si="94"/>
        <v>4</v>
      </c>
      <c r="AN71" s="38">
        <f t="shared" si="94"/>
        <v>2</v>
      </c>
      <c r="AO71" s="38">
        <f t="shared" si="94"/>
        <v>2</v>
      </c>
      <c r="AP71" s="38">
        <f t="shared" si="94"/>
        <v>2</v>
      </c>
      <c r="AQ71" s="38">
        <f t="shared" si="94"/>
        <v>2</v>
      </c>
      <c r="AR71" s="38">
        <f t="shared" si="94"/>
        <v>2</v>
      </c>
      <c r="AS71" s="38">
        <f t="shared" si="94"/>
        <v>4</v>
      </c>
      <c r="AT71" s="38">
        <f t="shared" si="94"/>
        <v>4</v>
      </c>
      <c r="AU71" s="38">
        <f t="shared" si="94"/>
        <v>4</v>
      </c>
      <c r="AV71" s="38">
        <f t="shared" si="94"/>
        <v>2</v>
      </c>
      <c r="AW71" s="38">
        <f t="shared" si="94"/>
        <v>4</v>
      </c>
      <c r="AX71" s="38">
        <f t="shared" si="94"/>
        <v>4</v>
      </c>
      <c r="AY71" s="38">
        <f t="shared" si="94"/>
        <v>2</v>
      </c>
      <c r="AZ71" s="38">
        <f t="shared" si="94"/>
        <v>4</v>
      </c>
      <c r="BA71" s="38">
        <f t="shared" si="94"/>
        <v>4</v>
      </c>
      <c r="BB71" s="38">
        <f t="shared" si="94"/>
        <v>0</v>
      </c>
      <c r="BC71" s="38">
        <f t="shared" si="94"/>
        <v>5</v>
      </c>
      <c r="BD71" s="38">
        <f t="shared" si="94"/>
        <v>2</v>
      </c>
      <c r="BE71" s="38">
        <f t="shared" si="94"/>
        <v>4</v>
      </c>
      <c r="BF71" s="38">
        <f t="shared" si="94"/>
        <v>2</v>
      </c>
      <c r="BG71" s="38">
        <f t="shared" si="94"/>
        <v>2</v>
      </c>
      <c r="BH71" s="38">
        <f t="shared" si="94"/>
        <v>4</v>
      </c>
      <c r="BI71" s="38">
        <f t="shared" si="94"/>
        <v>2</v>
      </c>
      <c r="BJ71" s="38">
        <f t="shared" si="94"/>
        <v>2</v>
      </c>
      <c r="BK71" s="38">
        <f t="shared" si="94"/>
        <v>2</v>
      </c>
      <c r="BL71" s="38">
        <f t="shared" si="94"/>
        <v>0</v>
      </c>
      <c r="BM71" s="38">
        <f t="shared" si="94"/>
        <v>2</v>
      </c>
      <c r="BN71" s="38">
        <f t="shared" ref="BN71:BW71" si="95">IF(BN70="M",0,IF(BN70="I",2,IF(BN70="B",4,IF(BN70="E",5))))</f>
        <v>0</v>
      </c>
      <c r="BO71" s="38">
        <f t="shared" si="95"/>
        <v>2</v>
      </c>
      <c r="BP71" s="38">
        <f t="shared" si="95"/>
        <v>2</v>
      </c>
      <c r="BQ71" s="38">
        <f t="shared" si="95"/>
        <v>4</v>
      </c>
      <c r="BR71" s="38">
        <f t="shared" si="95"/>
        <v>2</v>
      </c>
      <c r="BS71" s="38">
        <f t="shared" si="95"/>
        <v>0</v>
      </c>
      <c r="BT71" s="38">
        <f t="shared" si="95"/>
        <v>0</v>
      </c>
      <c r="BU71" s="38">
        <f t="shared" si="95"/>
        <v>0</v>
      </c>
      <c r="BV71" s="38">
        <f t="shared" si="95"/>
        <v>4</v>
      </c>
      <c r="BW71" s="38">
        <f t="shared" si="95"/>
        <v>4</v>
      </c>
    </row>
    <row r="72" spans="1:75" ht="15.75" thickBot="1" x14ac:dyDescent="0.3">
      <c r="A72" s="120"/>
      <c r="B72" s="38" t="s">
        <v>9</v>
      </c>
      <c r="C72" s="38" t="s">
        <v>9</v>
      </c>
      <c r="D72" s="38" t="s">
        <v>9</v>
      </c>
      <c r="E72" s="38" t="s">
        <v>9</v>
      </c>
      <c r="F72" s="38" t="s">
        <v>8</v>
      </c>
      <c r="G72" s="38" t="s">
        <v>9</v>
      </c>
      <c r="H72" s="38" t="s">
        <v>9</v>
      </c>
      <c r="I72" s="38" t="s">
        <v>8</v>
      </c>
      <c r="J72" s="38" t="s">
        <v>9</v>
      </c>
      <c r="K72" s="38" t="s">
        <v>9</v>
      </c>
      <c r="L72" s="38" t="s">
        <v>9</v>
      </c>
      <c r="M72" s="38" t="s">
        <v>9</v>
      </c>
      <c r="N72" s="38" t="s">
        <v>9</v>
      </c>
      <c r="O72" s="38" t="s">
        <v>9</v>
      </c>
      <c r="P72" s="38" t="s">
        <v>9</v>
      </c>
      <c r="Q72" s="38" t="s">
        <v>9</v>
      </c>
      <c r="R72" s="38" t="s">
        <v>9</v>
      </c>
      <c r="S72" s="38" t="s">
        <v>9</v>
      </c>
      <c r="T72" s="38" t="s">
        <v>9</v>
      </c>
      <c r="U72" s="38" t="s">
        <v>9</v>
      </c>
      <c r="V72" s="38" t="s">
        <v>9</v>
      </c>
      <c r="W72" s="38" t="s">
        <v>9</v>
      </c>
      <c r="X72" s="38" t="s">
        <v>9</v>
      </c>
      <c r="Y72" s="38" t="s">
        <v>9</v>
      </c>
      <c r="Z72" s="38" t="s">
        <v>9</v>
      </c>
      <c r="AA72" s="38" t="s">
        <v>8</v>
      </c>
      <c r="AB72" s="38" t="s">
        <v>9</v>
      </c>
      <c r="AC72" s="38" t="s">
        <v>8</v>
      </c>
      <c r="AD72" s="38" t="s">
        <v>9</v>
      </c>
      <c r="AE72" s="53" t="s">
        <v>9</v>
      </c>
      <c r="AF72" s="38" t="s">
        <v>9</v>
      </c>
      <c r="AG72" s="38" t="s">
        <v>9</v>
      </c>
      <c r="AH72" s="38" t="s">
        <v>9</v>
      </c>
      <c r="AI72" s="38" t="s">
        <v>9</v>
      </c>
      <c r="AJ72" s="38" t="s">
        <v>9</v>
      </c>
      <c r="AK72" s="38" t="s">
        <v>9</v>
      </c>
      <c r="AL72" s="38" t="s">
        <v>9</v>
      </c>
      <c r="AM72" s="38" t="s">
        <v>9</v>
      </c>
      <c r="AN72" s="38" t="s">
        <v>8</v>
      </c>
      <c r="AO72" s="38" t="s">
        <v>8</v>
      </c>
      <c r="AP72" s="38" t="s">
        <v>9</v>
      </c>
      <c r="AQ72" s="38" t="s">
        <v>9</v>
      </c>
      <c r="AR72" s="38" t="s">
        <v>8</v>
      </c>
      <c r="AS72" s="38" t="s">
        <v>10</v>
      </c>
      <c r="AT72" s="38" t="s">
        <v>9</v>
      </c>
      <c r="AU72" s="38" t="s">
        <v>9</v>
      </c>
      <c r="AV72" s="38" t="s">
        <v>8</v>
      </c>
      <c r="AW72" s="38" t="s">
        <v>9</v>
      </c>
      <c r="AX72" s="38" t="s">
        <v>9</v>
      </c>
      <c r="AY72" s="38" t="s">
        <v>8</v>
      </c>
      <c r="AZ72" s="38" t="s">
        <v>9</v>
      </c>
      <c r="BA72" s="38" t="s">
        <v>9</v>
      </c>
      <c r="BB72" s="38" t="s">
        <v>8</v>
      </c>
      <c r="BC72" s="38" t="s">
        <v>8</v>
      </c>
      <c r="BD72" s="38" t="s">
        <v>9</v>
      </c>
      <c r="BE72" s="38" t="s">
        <v>7</v>
      </c>
      <c r="BF72" s="38" t="s">
        <v>8</v>
      </c>
      <c r="BG72" s="38" t="s">
        <v>9</v>
      </c>
      <c r="BH72" s="38" t="s">
        <v>9</v>
      </c>
      <c r="BI72" s="38" t="s">
        <v>8</v>
      </c>
      <c r="BJ72" s="38" t="s">
        <v>9</v>
      </c>
      <c r="BK72" s="38" t="s">
        <v>9</v>
      </c>
      <c r="BL72" s="38" t="s">
        <v>7</v>
      </c>
      <c r="BM72" s="38" t="s">
        <v>8</v>
      </c>
      <c r="BN72" s="38" t="s">
        <v>7</v>
      </c>
      <c r="BO72" s="38" t="s">
        <v>9</v>
      </c>
      <c r="BP72" s="38" t="s">
        <v>9</v>
      </c>
      <c r="BQ72" s="38" t="s">
        <v>9</v>
      </c>
      <c r="BR72" s="38" t="s">
        <v>9</v>
      </c>
      <c r="BS72" s="38" t="s">
        <v>9</v>
      </c>
      <c r="BT72" s="38" t="s">
        <v>9</v>
      </c>
      <c r="BU72" s="38" t="s">
        <v>9</v>
      </c>
      <c r="BV72" s="38" t="s">
        <v>8</v>
      </c>
      <c r="BW72" s="38" t="s">
        <v>9</v>
      </c>
    </row>
    <row r="73" spans="1:75" ht="15.75" thickBot="1" x14ac:dyDescent="0.3">
      <c r="A73" s="120"/>
      <c r="B73" s="38">
        <f t="shared" ref="B73:AG73" si="96">IF(B72="M",0,IF(B72="I",2,IF(B72="B",4,IF(B72="E",5))))</f>
        <v>4</v>
      </c>
      <c r="C73" s="38">
        <f t="shared" si="96"/>
        <v>4</v>
      </c>
      <c r="D73" s="38">
        <f t="shared" si="96"/>
        <v>4</v>
      </c>
      <c r="E73" s="38">
        <f t="shared" si="96"/>
        <v>4</v>
      </c>
      <c r="F73" s="38">
        <f t="shared" si="96"/>
        <v>2</v>
      </c>
      <c r="G73" s="38">
        <f t="shared" si="96"/>
        <v>4</v>
      </c>
      <c r="H73" s="38">
        <f t="shared" si="96"/>
        <v>4</v>
      </c>
      <c r="I73" s="38">
        <f t="shared" si="96"/>
        <v>2</v>
      </c>
      <c r="J73" s="38">
        <f t="shared" si="96"/>
        <v>4</v>
      </c>
      <c r="K73" s="38">
        <f t="shared" si="96"/>
        <v>4</v>
      </c>
      <c r="L73" s="38">
        <f t="shared" si="96"/>
        <v>4</v>
      </c>
      <c r="M73" s="38">
        <f t="shared" si="96"/>
        <v>4</v>
      </c>
      <c r="N73" s="38">
        <f t="shared" si="96"/>
        <v>4</v>
      </c>
      <c r="O73" s="38">
        <f t="shared" si="96"/>
        <v>4</v>
      </c>
      <c r="P73" s="38">
        <f t="shared" si="96"/>
        <v>4</v>
      </c>
      <c r="Q73" s="38">
        <f t="shared" si="96"/>
        <v>4</v>
      </c>
      <c r="R73" s="38">
        <f t="shared" si="96"/>
        <v>4</v>
      </c>
      <c r="S73" s="38">
        <f t="shared" si="96"/>
        <v>4</v>
      </c>
      <c r="T73" s="38">
        <f t="shared" si="96"/>
        <v>4</v>
      </c>
      <c r="U73" s="38">
        <f t="shared" si="96"/>
        <v>4</v>
      </c>
      <c r="V73" s="38">
        <f t="shared" si="96"/>
        <v>4</v>
      </c>
      <c r="W73" s="38">
        <f t="shared" si="96"/>
        <v>4</v>
      </c>
      <c r="X73" s="38">
        <f t="shared" si="96"/>
        <v>4</v>
      </c>
      <c r="Y73" s="38">
        <f t="shared" si="96"/>
        <v>4</v>
      </c>
      <c r="Z73" s="38">
        <f t="shared" si="96"/>
        <v>4</v>
      </c>
      <c r="AA73" s="38">
        <f t="shared" si="96"/>
        <v>2</v>
      </c>
      <c r="AB73" s="38">
        <f t="shared" si="96"/>
        <v>4</v>
      </c>
      <c r="AC73" s="38">
        <f t="shared" si="96"/>
        <v>2</v>
      </c>
      <c r="AD73" s="38">
        <f t="shared" si="96"/>
        <v>4</v>
      </c>
      <c r="AE73" s="53">
        <f t="shared" si="96"/>
        <v>4</v>
      </c>
      <c r="AF73" s="38">
        <f t="shared" si="96"/>
        <v>4</v>
      </c>
      <c r="AG73" s="38">
        <f t="shared" si="96"/>
        <v>4</v>
      </c>
      <c r="AH73" s="38">
        <f t="shared" ref="AH73:BM73" si="97">IF(AH72="M",0,IF(AH72="I",2,IF(AH72="B",4,IF(AH72="E",5))))</f>
        <v>4</v>
      </c>
      <c r="AI73" s="38">
        <f t="shared" si="97"/>
        <v>4</v>
      </c>
      <c r="AJ73" s="38">
        <f t="shared" si="97"/>
        <v>4</v>
      </c>
      <c r="AK73" s="38">
        <f t="shared" si="97"/>
        <v>4</v>
      </c>
      <c r="AL73" s="38">
        <f t="shared" si="97"/>
        <v>4</v>
      </c>
      <c r="AM73" s="38">
        <f t="shared" si="97"/>
        <v>4</v>
      </c>
      <c r="AN73" s="38">
        <f t="shared" si="97"/>
        <v>2</v>
      </c>
      <c r="AO73" s="38">
        <f t="shared" si="97"/>
        <v>2</v>
      </c>
      <c r="AP73" s="38">
        <f t="shared" si="97"/>
        <v>4</v>
      </c>
      <c r="AQ73" s="38">
        <f t="shared" si="97"/>
        <v>4</v>
      </c>
      <c r="AR73" s="38">
        <f t="shared" si="97"/>
        <v>2</v>
      </c>
      <c r="AS73" s="38">
        <f t="shared" si="97"/>
        <v>5</v>
      </c>
      <c r="AT73" s="38">
        <f t="shared" si="97"/>
        <v>4</v>
      </c>
      <c r="AU73" s="38">
        <f t="shared" si="97"/>
        <v>4</v>
      </c>
      <c r="AV73" s="38">
        <f t="shared" si="97"/>
        <v>2</v>
      </c>
      <c r="AW73" s="38">
        <f t="shared" si="97"/>
        <v>4</v>
      </c>
      <c r="AX73" s="38">
        <f t="shared" si="97"/>
        <v>4</v>
      </c>
      <c r="AY73" s="38">
        <f t="shared" si="97"/>
        <v>2</v>
      </c>
      <c r="AZ73" s="38">
        <f t="shared" si="97"/>
        <v>4</v>
      </c>
      <c r="BA73" s="38">
        <f t="shared" si="97"/>
        <v>4</v>
      </c>
      <c r="BB73" s="38">
        <f t="shared" si="97"/>
        <v>2</v>
      </c>
      <c r="BC73" s="38">
        <f t="shared" si="97"/>
        <v>2</v>
      </c>
      <c r="BD73" s="38">
        <f t="shared" si="97"/>
        <v>4</v>
      </c>
      <c r="BE73" s="38">
        <f t="shared" si="97"/>
        <v>0</v>
      </c>
      <c r="BF73" s="38">
        <f t="shared" si="97"/>
        <v>2</v>
      </c>
      <c r="BG73" s="38">
        <f t="shared" si="97"/>
        <v>4</v>
      </c>
      <c r="BH73" s="38">
        <f t="shared" si="97"/>
        <v>4</v>
      </c>
      <c r="BI73" s="38">
        <f t="shared" si="97"/>
        <v>2</v>
      </c>
      <c r="BJ73" s="38">
        <f t="shared" si="97"/>
        <v>4</v>
      </c>
      <c r="BK73" s="38">
        <f t="shared" si="97"/>
        <v>4</v>
      </c>
      <c r="BL73" s="38">
        <f t="shared" si="97"/>
        <v>0</v>
      </c>
      <c r="BM73" s="38">
        <f t="shared" si="97"/>
        <v>2</v>
      </c>
      <c r="BN73" s="38">
        <f t="shared" ref="BN73:BW73" si="98">IF(BN72="M",0,IF(BN72="I",2,IF(BN72="B",4,IF(BN72="E",5))))</f>
        <v>0</v>
      </c>
      <c r="BO73" s="38">
        <f t="shared" si="98"/>
        <v>4</v>
      </c>
      <c r="BP73" s="38">
        <f t="shared" si="98"/>
        <v>4</v>
      </c>
      <c r="BQ73" s="38">
        <f t="shared" si="98"/>
        <v>4</v>
      </c>
      <c r="BR73" s="38">
        <f t="shared" si="98"/>
        <v>4</v>
      </c>
      <c r="BS73" s="38">
        <f t="shared" si="98"/>
        <v>4</v>
      </c>
      <c r="BT73" s="38">
        <f t="shared" si="98"/>
        <v>4</v>
      </c>
      <c r="BU73" s="38">
        <f t="shared" si="98"/>
        <v>4</v>
      </c>
      <c r="BV73" s="38">
        <f t="shared" si="98"/>
        <v>2</v>
      </c>
      <c r="BW73" s="38">
        <f t="shared" si="98"/>
        <v>4</v>
      </c>
    </row>
    <row r="74" spans="1:75" ht="15.75" thickBot="1" x14ac:dyDescent="0.3">
      <c r="A74" s="120"/>
      <c r="B74" s="38" t="s">
        <v>9</v>
      </c>
      <c r="C74" s="38" t="s">
        <v>9</v>
      </c>
      <c r="D74" s="38" t="s">
        <v>9</v>
      </c>
      <c r="E74" s="38" t="s">
        <v>8</v>
      </c>
      <c r="F74" s="38" t="s">
        <v>8</v>
      </c>
      <c r="G74" s="38" t="s">
        <v>9</v>
      </c>
      <c r="H74" s="38" t="s">
        <v>9</v>
      </c>
      <c r="I74" s="38" t="s">
        <v>8</v>
      </c>
      <c r="J74" s="38" t="s">
        <v>9</v>
      </c>
      <c r="K74" s="38" t="s">
        <v>9</v>
      </c>
      <c r="L74" s="38" t="s">
        <v>9</v>
      </c>
      <c r="M74" s="38" t="s">
        <v>9</v>
      </c>
      <c r="N74" s="38" t="s">
        <v>9</v>
      </c>
      <c r="O74" s="38" t="s">
        <v>9</v>
      </c>
      <c r="P74" s="38" t="s">
        <v>9</v>
      </c>
      <c r="Q74" s="38" t="s">
        <v>9</v>
      </c>
      <c r="R74" s="38" t="s">
        <v>9</v>
      </c>
      <c r="S74" s="38" t="s">
        <v>9</v>
      </c>
      <c r="T74" s="38" t="s">
        <v>9</v>
      </c>
      <c r="U74" s="38" t="s">
        <v>9</v>
      </c>
      <c r="V74" s="38" t="s">
        <v>9</v>
      </c>
      <c r="W74" s="38" t="s">
        <v>9</v>
      </c>
      <c r="X74" s="38" t="s">
        <v>9</v>
      </c>
      <c r="Y74" s="38" t="s">
        <v>9</v>
      </c>
      <c r="Z74" s="38" t="s">
        <v>9</v>
      </c>
      <c r="AA74" s="38" t="s">
        <v>8</v>
      </c>
      <c r="AB74" s="38" t="s">
        <v>9</v>
      </c>
      <c r="AC74" s="38" t="s">
        <v>8</v>
      </c>
      <c r="AD74" s="38" t="s">
        <v>9</v>
      </c>
      <c r="AE74" s="53" t="s">
        <v>9</v>
      </c>
      <c r="AF74" s="38" t="s">
        <v>9</v>
      </c>
      <c r="AG74" s="38" t="s">
        <v>9</v>
      </c>
      <c r="AH74" s="38" t="s">
        <v>8</v>
      </c>
      <c r="AI74" s="38" t="s">
        <v>9</v>
      </c>
      <c r="AJ74" s="38" t="s">
        <v>9</v>
      </c>
      <c r="AK74" s="38" t="s">
        <v>9</v>
      </c>
      <c r="AL74" s="38" t="s">
        <v>9</v>
      </c>
      <c r="AM74" s="38" t="s">
        <v>9</v>
      </c>
      <c r="AN74" s="38" t="s">
        <v>8</v>
      </c>
      <c r="AO74" s="38" t="s">
        <v>9</v>
      </c>
      <c r="AP74" s="38" t="s">
        <v>9</v>
      </c>
      <c r="AQ74" s="38" t="s">
        <v>9</v>
      </c>
      <c r="AR74" s="38" t="s">
        <v>7</v>
      </c>
      <c r="AS74" s="38" t="s">
        <v>10</v>
      </c>
      <c r="AT74" s="38" t="s">
        <v>9</v>
      </c>
      <c r="AU74" s="38" t="s">
        <v>9</v>
      </c>
      <c r="AV74" s="38" t="s">
        <v>8</v>
      </c>
      <c r="AW74" s="38" t="s">
        <v>9</v>
      </c>
      <c r="AX74" s="38" t="s">
        <v>9</v>
      </c>
      <c r="AY74" s="38" t="s">
        <v>9</v>
      </c>
      <c r="AZ74" s="38" t="s">
        <v>9</v>
      </c>
      <c r="BA74" s="38" t="s">
        <v>9</v>
      </c>
      <c r="BB74" s="38" t="s">
        <v>7</v>
      </c>
      <c r="BC74" s="38" t="s">
        <v>10</v>
      </c>
      <c r="BD74" s="38" t="s">
        <v>9</v>
      </c>
      <c r="BE74" s="38" t="s">
        <v>9</v>
      </c>
      <c r="BF74" s="38" t="s">
        <v>8</v>
      </c>
      <c r="BG74" s="38" t="s">
        <v>8</v>
      </c>
      <c r="BH74" s="38" t="s">
        <v>9</v>
      </c>
      <c r="BI74" s="38" t="s">
        <v>8</v>
      </c>
      <c r="BJ74" s="38" t="s">
        <v>9</v>
      </c>
      <c r="BK74" s="38" t="s">
        <v>8</v>
      </c>
      <c r="BL74" s="38" t="s">
        <v>8</v>
      </c>
      <c r="BM74" s="38" t="s">
        <v>8</v>
      </c>
      <c r="BN74" s="38" t="s">
        <v>8</v>
      </c>
      <c r="BO74" s="38" t="s">
        <v>9</v>
      </c>
      <c r="BP74" s="38" t="s">
        <v>9</v>
      </c>
      <c r="BQ74" s="38" t="s">
        <v>9</v>
      </c>
      <c r="BR74" s="38" t="s">
        <v>7</v>
      </c>
      <c r="BS74" s="38" t="s">
        <v>9</v>
      </c>
      <c r="BT74" s="38" t="s">
        <v>9</v>
      </c>
      <c r="BU74" s="38" t="s">
        <v>9</v>
      </c>
      <c r="BV74" s="38" t="s">
        <v>9</v>
      </c>
      <c r="BW74" s="38" t="s">
        <v>9</v>
      </c>
    </row>
    <row r="75" spans="1:75" ht="15.75" thickBot="1" x14ac:dyDescent="0.3">
      <c r="A75" s="120"/>
      <c r="B75" s="38">
        <f t="shared" ref="B75:AG75" si="99">IF(B74="M",0,IF(B74="I",2,IF(B74="B",4,IF(B74="E",5))))</f>
        <v>4</v>
      </c>
      <c r="C75" s="38">
        <f t="shared" si="99"/>
        <v>4</v>
      </c>
      <c r="D75" s="38">
        <f t="shared" si="99"/>
        <v>4</v>
      </c>
      <c r="E75" s="38">
        <f t="shared" si="99"/>
        <v>2</v>
      </c>
      <c r="F75" s="38">
        <f t="shared" si="99"/>
        <v>2</v>
      </c>
      <c r="G75" s="38">
        <f t="shared" si="99"/>
        <v>4</v>
      </c>
      <c r="H75" s="38">
        <f t="shared" si="99"/>
        <v>4</v>
      </c>
      <c r="I75" s="38">
        <f t="shared" si="99"/>
        <v>2</v>
      </c>
      <c r="J75" s="38">
        <f t="shared" si="99"/>
        <v>4</v>
      </c>
      <c r="K75" s="38">
        <f t="shared" si="99"/>
        <v>4</v>
      </c>
      <c r="L75" s="38">
        <f t="shared" si="99"/>
        <v>4</v>
      </c>
      <c r="M75" s="38">
        <f t="shared" si="99"/>
        <v>4</v>
      </c>
      <c r="N75" s="38">
        <f t="shared" si="99"/>
        <v>4</v>
      </c>
      <c r="O75" s="38">
        <f t="shared" si="99"/>
        <v>4</v>
      </c>
      <c r="P75" s="38">
        <f t="shared" si="99"/>
        <v>4</v>
      </c>
      <c r="Q75" s="38">
        <f t="shared" si="99"/>
        <v>4</v>
      </c>
      <c r="R75" s="38">
        <f t="shared" si="99"/>
        <v>4</v>
      </c>
      <c r="S75" s="38">
        <f t="shared" si="99"/>
        <v>4</v>
      </c>
      <c r="T75" s="38">
        <f t="shared" si="99"/>
        <v>4</v>
      </c>
      <c r="U75" s="38">
        <f t="shared" si="99"/>
        <v>4</v>
      </c>
      <c r="V75" s="38">
        <f t="shared" si="99"/>
        <v>4</v>
      </c>
      <c r="W75" s="38">
        <f t="shared" si="99"/>
        <v>4</v>
      </c>
      <c r="X75" s="38">
        <f t="shared" si="99"/>
        <v>4</v>
      </c>
      <c r="Y75" s="38">
        <f t="shared" si="99"/>
        <v>4</v>
      </c>
      <c r="Z75" s="38">
        <f t="shared" si="99"/>
        <v>4</v>
      </c>
      <c r="AA75" s="38">
        <f t="shared" si="99"/>
        <v>2</v>
      </c>
      <c r="AB75" s="38">
        <f t="shared" si="99"/>
        <v>4</v>
      </c>
      <c r="AC75" s="38">
        <f t="shared" si="99"/>
        <v>2</v>
      </c>
      <c r="AD75" s="38">
        <f t="shared" si="99"/>
        <v>4</v>
      </c>
      <c r="AE75" s="53">
        <f t="shared" si="99"/>
        <v>4</v>
      </c>
      <c r="AF75" s="38">
        <f t="shared" si="99"/>
        <v>4</v>
      </c>
      <c r="AG75" s="38">
        <f t="shared" si="99"/>
        <v>4</v>
      </c>
      <c r="AH75" s="38">
        <f t="shared" ref="AH75:BM75" si="100">IF(AH74="M",0,IF(AH74="I",2,IF(AH74="B",4,IF(AH74="E",5))))</f>
        <v>2</v>
      </c>
      <c r="AI75" s="38">
        <f t="shared" si="100"/>
        <v>4</v>
      </c>
      <c r="AJ75" s="38">
        <f t="shared" si="100"/>
        <v>4</v>
      </c>
      <c r="AK75" s="38">
        <f t="shared" si="100"/>
        <v>4</v>
      </c>
      <c r="AL75" s="38">
        <f t="shared" si="100"/>
        <v>4</v>
      </c>
      <c r="AM75" s="38">
        <f t="shared" si="100"/>
        <v>4</v>
      </c>
      <c r="AN75" s="38">
        <f t="shared" si="100"/>
        <v>2</v>
      </c>
      <c r="AO75" s="38">
        <f t="shared" si="100"/>
        <v>4</v>
      </c>
      <c r="AP75" s="38">
        <f t="shared" si="100"/>
        <v>4</v>
      </c>
      <c r="AQ75" s="38">
        <f t="shared" si="100"/>
        <v>4</v>
      </c>
      <c r="AR75" s="38">
        <f t="shared" si="100"/>
        <v>0</v>
      </c>
      <c r="AS75" s="38">
        <f t="shared" si="100"/>
        <v>5</v>
      </c>
      <c r="AT75" s="38">
        <f t="shared" si="100"/>
        <v>4</v>
      </c>
      <c r="AU75" s="38">
        <f t="shared" si="100"/>
        <v>4</v>
      </c>
      <c r="AV75" s="38">
        <f t="shared" si="100"/>
        <v>2</v>
      </c>
      <c r="AW75" s="38">
        <f t="shared" si="100"/>
        <v>4</v>
      </c>
      <c r="AX75" s="38">
        <f t="shared" si="100"/>
        <v>4</v>
      </c>
      <c r="AY75" s="38">
        <f t="shared" si="100"/>
        <v>4</v>
      </c>
      <c r="AZ75" s="38">
        <f t="shared" si="100"/>
        <v>4</v>
      </c>
      <c r="BA75" s="38">
        <f t="shared" si="100"/>
        <v>4</v>
      </c>
      <c r="BB75" s="38">
        <f t="shared" si="100"/>
        <v>0</v>
      </c>
      <c r="BC75" s="38">
        <f t="shared" si="100"/>
        <v>5</v>
      </c>
      <c r="BD75" s="38">
        <f t="shared" si="100"/>
        <v>4</v>
      </c>
      <c r="BE75" s="38">
        <f t="shared" si="100"/>
        <v>4</v>
      </c>
      <c r="BF75" s="38">
        <f t="shared" si="100"/>
        <v>2</v>
      </c>
      <c r="BG75" s="38">
        <f t="shared" si="100"/>
        <v>2</v>
      </c>
      <c r="BH75" s="38">
        <f t="shared" si="100"/>
        <v>4</v>
      </c>
      <c r="BI75" s="38">
        <f t="shared" si="100"/>
        <v>2</v>
      </c>
      <c r="BJ75" s="38">
        <f t="shared" si="100"/>
        <v>4</v>
      </c>
      <c r="BK75" s="38">
        <f t="shared" si="100"/>
        <v>2</v>
      </c>
      <c r="BL75" s="38">
        <f t="shared" si="100"/>
        <v>2</v>
      </c>
      <c r="BM75" s="38">
        <f t="shared" si="100"/>
        <v>2</v>
      </c>
      <c r="BN75" s="38">
        <f t="shared" ref="BN75:BW75" si="101">IF(BN74="M",0,IF(BN74="I",2,IF(BN74="B",4,IF(BN74="E",5))))</f>
        <v>2</v>
      </c>
      <c r="BO75" s="38">
        <f t="shared" si="101"/>
        <v>4</v>
      </c>
      <c r="BP75" s="38">
        <f t="shared" si="101"/>
        <v>4</v>
      </c>
      <c r="BQ75" s="38">
        <f t="shared" si="101"/>
        <v>4</v>
      </c>
      <c r="BR75" s="38">
        <f t="shared" si="101"/>
        <v>0</v>
      </c>
      <c r="BS75" s="38">
        <f t="shared" si="101"/>
        <v>4</v>
      </c>
      <c r="BT75" s="38">
        <f t="shared" si="101"/>
        <v>4</v>
      </c>
      <c r="BU75" s="38">
        <f t="shared" si="101"/>
        <v>4</v>
      </c>
      <c r="BV75" s="38">
        <f t="shared" si="101"/>
        <v>4</v>
      </c>
      <c r="BW75" s="38">
        <f t="shared" si="101"/>
        <v>4</v>
      </c>
    </row>
    <row r="76" spans="1:75" ht="15.75" thickBot="1" x14ac:dyDescent="0.3">
      <c r="A76" s="120"/>
      <c r="B76" s="38" t="s">
        <v>9</v>
      </c>
      <c r="C76" s="38" t="s">
        <v>9</v>
      </c>
      <c r="D76" s="38" t="s">
        <v>9</v>
      </c>
      <c r="E76" s="38" t="s">
        <v>9</v>
      </c>
      <c r="F76" s="38" t="s">
        <v>8</v>
      </c>
      <c r="G76" s="38" t="s">
        <v>9</v>
      </c>
      <c r="H76" s="38" t="s">
        <v>9</v>
      </c>
      <c r="I76" s="38" t="s">
        <v>9</v>
      </c>
      <c r="J76" s="38" t="s">
        <v>9</v>
      </c>
      <c r="K76" s="38" t="s">
        <v>9</v>
      </c>
      <c r="L76" s="38" t="s">
        <v>9</v>
      </c>
      <c r="M76" s="38" t="s">
        <v>9</v>
      </c>
      <c r="N76" s="38" t="s">
        <v>9</v>
      </c>
      <c r="O76" s="38" t="s">
        <v>9</v>
      </c>
      <c r="P76" s="38" t="s">
        <v>9</v>
      </c>
      <c r="Q76" s="38" t="s">
        <v>9</v>
      </c>
      <c r="R76" s="38" t="s">
        <v>9</v>
      </c>
      <c r="S76" s="38" t="s">
        <v>9</v>
      </c>
      <c r="T76" s="38" t="s">
        <v>9</v>
      </c>
      <c r="U76" s="38" t="s">
        <v>9</v>
      </c>
      <c r="V76" s="38" t="s">
        <v>9</v>
      </c>
      <c r="W76" s="38" t="s">
        <v>9</v>
      </c>
      <c r="X76" s="38" t="s">
        <v>9</v>
      </c>
      <c r="Y76" s="38" t="s">
        <v>9</v>
      </c>
      <c r="Z76" s="38" t="s">
        <v>9</v>
      </c>
      <c r="AA76" s="38" t="s">
        <v>8</v>
      </c>
      <c r="AB76" s="38" t="s">
        <v>9</v>
      </c>
      <c r="AC76" s="38" t="s">
        <v>8</v>
      </c>
      <c r="AD76" s="38" t="s">
        <v>9</v>
      </c>
      <c r="AE76" s="53" t="s">
        <v>9</v>
      </c>
      <c r="AF76" s="38" t="s">
        <v>9</v>
      </c>
      <c r="AG76" s="38" t="s">
        <v>9</v>
      </c>
      <c r="AH76" s="38" t="s">
        <v>8</v>
      </c>
      <c r="AI76" s="38" t="s">
        <v>9</v>
      </c>
      <c r="AJ76" s="38" t="s">
        <v>9</v>
      </c>
      <c r="AK76" s="38" t="s">
        <v>9</v>
      </c>
      <c r="AL76" s="38" t="s">
        <v>9</v>
      </c>
      <c r="AM76" s="38" t="s">
        <v>9</v>
      </c>
      <c r="AN76" s="38" t="s">
        <v>9</v>
      </c>
      <c r="AO76" s="38" t="s">
        <v>9</v>
      </c>
      <c r="AP76" s="38" t="s">
        <v>9</v>
      </c>
      <c r="AQ76" s="38" t="s">
        <v>9</v>
      </c>
      <c r="AR76" s="38" t="s">
        <v>9</v>
      </c>
      <c r="AS76" s="38" t="s">
        <v>10</v>
      </c>
      <c r="AT76" s="38" t="s">
        <v>9</v>
      </c>
      <c r="AU76" s="38" t="s">
        <v>8</v>
      </c>
      <c r="AV76" s="38" t="s">
        <v>9</v>
      </c>
      <c r="AW76" s="38" t="s">
        <v>9</v>
      </c>
      <c r="AX76" s="38" t="s">
        <v>9</v>
      </c>
      <c r="AY76" s="38" t="s">
        <v>9</v>
      </c>
      <c r="AZ76" s="38" t="s">
        <v>9</v>
      </c>
      <c r="BA76" s="38" t="s">
        <v>9</v>
      </c>
      <c r="BB76" s="38" t="s">
        <v>9</v>
      </c>
      <c r="BC76" s="38" t="s">
        <v>9</v>
      </c>
      <c r="BD76" s="38" t="s">
        <v>9</v>
      </c>
      <c r="BE76" s="38" t="s">
        <v>9</v>
      </c>
      <c r="BF76" s="38" t="s">
        <v>8</v>
      </c>
      <c r="BG76" s="38" t="s">
        <v>8</v>
      </c>
      <c r="BH76" s="38" t="s">
        <v>9</v>
      </c>
      <c r="BI76" s="38" t="s">
        <v>9</v>
      </c>
      <c r="BJ76" s="38" t="s">
        <v>9</v>
      </c>
      <c r="BK76" s="38" t="s">
        <v>8</v>
      </c>
      <c r="BL76" s="38" t="s">
        <v>7</v>
      </c>
      <c r="BM76" s="38" t="s">
        <v>9</v>
      </c>
      <c r="BN76" s="38" t="s">
        <v>8</v>
      </c>
      <c r="BO76" s="38" t="s">
        <v>8</v>
      </c>
      <c r="BP76" s="38" t="s">
        <v>9</v>
      </c>
      <c r="BQ76" s="38" t="s">
        <v>8</v>
      </c>
      <c r="BR76" s="38" t="s">
        <v>9</v>
      </c>
      <c r="BS76" s="38" t="s">
        <v>9</v>
      </c>
      <c r="BT76" s="38" t="s">
        <v>9</v>
      </c>
      <c r="BU76" s="38" t="s">
        <v>9</v>
      </c>
      <c r="BV76" s="38" t="s">
        <v>9</v>
      </c>
      <c r="BW76" s="38" t="s">
        <v>9</v>
      </c>
    </row>
    <row r="77" spans="1:75" ht="15.75" thickBot="1" x14ac:dyDescent="0.3">
      <c r="A77" s="120"/>
      <c r="B77" s="38">
        <f t="shared" ref="B77:AG77" si="102">IF(B76="M",0,IF(B76="I",2,IF(B76="B",4,IF(B76="E",5))))</f>
        <v>4</v>
      </c>
      <c r="C77" s="38">
        <f t="shared" si="102"/>
        <v>4</v>
      </c>
      <c r="D77" s="38">
        <f t="shared" si="102"/>
        <v>4</v>
      </c>
      <c r="E77" s="38">
        <f t="shared" si="102"/>
        <v>4</v>
      </c>
      <c r="F77" s="38">
        <f t="shared" si="102"/>
        <v>2</v>
      </c>
      <c r="G77" s="38">
        <f t="shared" si="102"/>
        <v>4</v>
      </c>
      <c r="H77" s="38">
        <f t="shared" si="102"/>
        <v>4</v>
      </c>
      <c r="I77" s="38">
        <f t="shared" si="102"/>
        <v>4</v>
      </c>
      <c r="J77" s="38">
        <f t="shared" si="102"/>
        <v>4</v>
      </c>
      <c r="K77" s="38">
        <f t="shared" si="102"/>
        <v>4</v>
      </c>
      <c r="L77" s="38">
        <f t="shared" si="102"/>
        <v>4</v>
      </c>
      <c r="M77" s="38">
        <f t="shared" si="102"/>
        <v>4</v>
      </c>
      <c r="N77" s="38">
        <f t="shared" si="102"/>
        <v>4</v>
      </c>
      <c r="O77" s="38">
        <f t="shared" si="102"/>
        <v>4</v>
      </c>
      <c r="P77" s="38">
        <f t="shared" si="102"/>
        <v>4</v>
      </c>
      <c r="Q77" s="38">
        <f t="shared" si="102"/>
        <v>4</v>
      </c>
      <c r="R77" s="38">
        <f t="shared" si="102"/>
        <v>4</v>
      </c>
      <c r="S77" s="38">
        <f t="shared" si="102"/>
        <v>4</v>
      </c>
      <c r="T77" s="38">
        <f t="shared" si="102"/>
        <v>4</v>
      </c>
      <c r="U77" s="38">
        <f t="shared" si="102"/>
        <v>4</v>
      </c>
      <c r="V77" s="38">
        <f t="shared" si="102"/>
        <v>4</v>
      </c>
      <c r="W77" s="38">
        <f t="shared" si="102"/>
        <v>4</v>
      </c>
      <c r="X77" s="38">
        <f t="shared" si="102"/>
        <v>4</v>
      </c>
      <c r="Y77" s="38">
        <f t="shared" si="102"/>
        <v>4</v>
      </c>
      <c r="Z77" s="38">
        <f t="shared" si="102"/>
        <v>4</v>
      </c>
      <c r="AA77" s="38">
        <f t="shared" si="102"/>
        <v>2</v>
      </c>
      <c r="AB77" s="38">
        <f t="shared" si="102"/>
        <v>4</v>
      </c>
      <c r="AC77" s="38">
        <f t="shared" si="102"/>
        <v>2</v>
      </c>
      <c r="AD77" s="38">
        <f t="shared" si="102"/>
        <v>4</v>
      </c>
      <c r="AE77" s="53">
        <f t="shared" si="102"/>
        <v>4</v>
      </c>
      <c r="AF77" s="38">
        <f t="shared" si="102"/>
        <v>4</v>
      </c>
      <c r="AG77" s="38">
        <f t="shared" si="102"/>
        <v>4</v>
      </c>
      <c r="AH77" s="38">
        <f t="shared" ref="AH77:BM77" si="103">IF(AH76="M",0,IF(AH76="I",2,IF(AH76="B",4,IF(AH76="E",5))))</f>
        <v>2</v>
      </c>
      <c r="AI77" s="38">
        <f t="shared" si="103"/>
        <v>4</v>
      </c>
      <c r="AJ77" s="38">
        <f t="shared" si="103"/>
        <v>4</v>
      </c>
      <c r="AK77" s="38">
        <f t="shared" si="103"/>
        <v>4</v>
      </c>
      <c r="AL77" s="38">
        <f t="shared" si="103"/>
        <v>4</v>
      </c>
      <c r="AM77" s="38">
        <f t="shared" si="103"/>
        <v>4</v>
      </c>
      <c r="AN77" s="38">
        <f t="shared" si="103"/>
        <v>4</v>
      </c>
      <c r="AO77" s="38">
        <f t="shared" si="103"/>
        <v>4</v>
      </c>
      <c r="AP77" s="38">
        <f t="shared" si="103"/>
        <v>4</v>
      </c>
      <c r="AQ77" s="38">
        <f t="shared" si="103"/>
        <v>4</v>
      </c>
      <c r="AR77" s="38">
        <f t="shared" si="103"/>
        <v>4</v>
      </c>
      <c r="AS77" s="38">
        <f t="shared" si="103"/>
        <v>5</v>
      </c>
      <c r="AT77" s="38">
        <f t="shared" si="103"/>
        <v>4</v>
      </c>
      <c r="AU77" s="38">
        <f t="shared" si="103"/>
        <v>2</v>
      </c>
      <c r="AV77" s="38">
        <f t="shared" si="103"/>
        <v>4</v>
      </c>
      <c r="AW77" s="38">
        <f t="shared" si="103"/>
        <v>4</v>
      </c>
      <c r="AX77" s="38">
        <f t="shared" si="103"/>
        <v>4</v>
      </c>
      <c r="AY77" s="38">
        <f t="shared" si="103"/>
        <v>4</v>
      </c>
      <c r="AZ77" s="38">
        <f t="shared" si="103"/>
        <v>4</v>
      </c>
      <c r="BA77" s="38">
        <f t="shared" si="103"/>
        <v>4</v>
      </c>
      <c r="BB77" s="38">
        <f t="shared" si="103"/>
        <v>4</v>
      </c>
      <c r="BC77" s="38">
        <f t="shared" si="103"/>
        <v>4</v>
      </c>
      <c r="BD77" s="38">
        <f t="shared" si="103"/>
        <v>4</v>
      </c>
      <c r="BE77" s="38">
        <f t="shared" si="103"/>
        <v>4</v>
      </c>
      <c r="BF77" s="38">
        <f t="shared" si="103"/>
        <v>2</v>
      </c>
      <c r="BG77" s="38">
        <f t="shared" si="103"/>
        <v>2</v>
      </c>
      <c r="BH77" s="38">
        <f t="shared" si="103"/>
        <v>4</v>
      </c>
      <c r="BI77" s="38">
        <f t="shared" si="103"/>
        <v>4</v>
      </c>
      <c r="BJ77" s="38">
        <f t="shared" si="103"/>
        <v>4</v>
      </c>
      <c r="BK77" s="38">
        <f t="shared" si="103"/>
        <v>2</v>
      </c>
      <c r="BL77" s="38">
        <f t="shared" si="103"/>
        <v>0</v>
      </c>
      <c r="BM77" s="38">
        <f t="shared" si="103"/>
        <v>4</v>
      </c>
      <c r="BN77" s="38">
        <f t="shared" ref="BN77:BW77" si="104">IF(BN76="M",0,IF(BN76="I",2,IF(BN76="B",4,IF(BN76="E",5))))</f>
        <v>2</v>
      </c>
      <c r="BO77" s="38">
        <f t="shared" si="104"/>
        <v>2</v>
      </c>
      <c r="BP77" s="38">
        <f t="shared" si="104"/>
        <v>4</v>
      </c>
      <c r="BQ77" s="38">
        <f t="shared" si="104"/>
        <v>2</v>
      </c>
      <c r="BR77" s="38">
        <f t="shared" si="104"/>
        <v>4</v>
      </c>
      <c r="BS77" s="38">
        <f t="shared" si="104"/>
        <v>4</v>
      </c>
      <c r="BT77" s="38">
        <f t="shared" si="104"/>
        <v>4</v>
      </c>
      <c r="BU77" s="38">
        <f t="shared" si="104"/>
        <v>4</v>
      </c>
      <c r="BV77" s="38">
        <f t="shared" si="104"/>
        <v>4</v>
      </c>
      <c r="BW77" s="38">
        <f t="shared" si="104"/>
        <v>4</v>
      </c>
    </row>
    <row r="78" spans="1:75" ht="15.75" thickBot="1" x14ac:dyDescent="0.3">
      <c r="A78" s="120"/>
      <c r="B78" s="38" t="s">
        <v>9</v>
      </c>
      <c r="C78" s="38" t="s">
        <v>9</v>
      </c>
      <c r="D78" s="38" t="s">
        <v>9</v>
      </c>
      <c r="E78" s="38" t="s">
        <v>8</v>
      </c>
      <c r="F78" s="38" t="s">
        <v>9</v>
      </c>
      <c r="G78" s="38" t="s">
        <v>9</v>
      </c>
      <c r="H78" s="38" t="s">
        <v>9</v>
      </c>
      <c r="I78" s="38" t="s">
        <v>9</v>
      </c>
      <c r="J78" s="38" t="s">
        <v>9</v>
      </c>
      <c r="K78" s="38" t="s">
        <v>9</v>
      </c>
      <c r="L78" s="38" t="s">
        <v>9</v>
      </c>
      <c r="M78" s="38" t="s">
        <v>8</v>
      </c>
      <c r="N78" s="38" t="s">
        <v>9</v>
      </c>
      <c r="O78" s="38" t="s">
        <v>9</v>
      </c>
      <c r="P78" s="38" t="s">
        <v>9</v>
      </c>
      <c r="Q78" s="38" t="s">
        <v>9</v>
      </c>
      <c r="R78" s="38" t="s">
        <v>9</v>
      </c>
      <c r="S78" s="38" t="s">
        <v>9</v>
      </c>
      <c r="T78" s="38" t="s">
        <v>9</v>
      </c>
      <c r="U78" s="38" t="s">
        <v>9</v>
      </c>
      <c r="V78" s="38" t="s">
        <v>9</v>
      </c>
      <c r="W78" s="38" t="s">
        <v>8</v>
      </c>
      <c r="X78" s="38" t="s">
        <v>9</v>
      </c>
      <c r="Y78" s="38" t="s">
        <v>9</v>
      </c>
      <c r="Z78" s="38" t="s">
        <v>9</v>
      </c>
      <c r="AA78" s="38" t="s">
        <v>9</v>
      </c>
      <c r="AB78" s="38" t="s">
        <v>9</v>
      </c>
      <c r="AC78" s="38" t="s">
        <v>7</v>
      </c>
      <c r="AD78" s="38" t="s">
        <v>9</v>
      </c>
      <c r="AE78" s="53" t="s">
        <v>9</v>
      </c>
      <c r="AF78" s="38" t="s">
        <v>8</v>
      </c>
      <c r="AG78" s="38" t="s">
        <v>9</v>
      </c>
      <c r="AH78" s="38" t="s">
        <v>9</v>
      </c>
      <c r="AI78" s="38" t="s">
        <v>8</v>
      </c>
      <c r="AJ78" s="38" t="s">
        <v>9</v>
      </c>
      <c r="AK78" s="38" t="s">
        <v>9</v>
      </c>
      <c r="AL78" s="38" t="s">
        <v>9</v>
      </c>
      <c r="AM78" s="38" t="s">
        <v>9</v>
      </c>
      <c r="AN78" s="38" t="s">
        <v>9</v>
      </c>
      <c r="AO78" s="38" t="s">
        <v>9</v>
      </c>
      <c r="AP78" s="38" t="s">
        <v>9</v>
      </c>
      <c r="AQ78" s="38" t="s">
        <v>9</v>
      </c>
      <c r="AR78" s="38" t="s">
        <v>9</v>
      </c>
      <c r="AS78" s="38" t="s">
        <v>9</v>
      </c>
      <c r="AT78" s="38" t="s">
        <v>9</v>
      </c>
      <c r="AU78" s="38" t="s">
        <v>8</v>
      </c>
      <c r="AV78" s="38" t="s">
        <v>9</v>
      </c>
      <c r="AW78" s="38" t="s">
        <v>9</v>
      </c>
      <c r="AX78" s="38" t="s">
        <v>9</v>
      </c>
      <c r="AY78" s="38" t="s">
        <v>8</v>
      </c>
      <c r="AZ78" s="38" t="s">
        <v>9</v>
      </c>
      <c r="BA78" s="38" t="s">
        <v>8</v>
      </c>
      <c r="BB78" s="38" t="s">
        <v>9</v>
      </c>
      <c r="BC78" s="38" t="s">
        <v>10</v>
      </c>
      <c r="BD78" s="38" t="s">
        <v>9</v>
      </c>
      <c r="BE78" s="38" t="s">
        <v>9</v>
      </c>
      <c r="BF78" s="38" t="s">
        <v>8</v>
      </c>
      <c r="BG78" s="38" t="s">
        <v>9</v>
      </c>
      <c r="BH78" s="38" t="s">
        <v>9</v>
      </c>
      <c r="BI78" s="38" t="s">
        <v>9</v>
      </c>
      <c r="BJ78" s="38" t="s">
        <v>9</v>
      </c>
      <c r="BK78" s="38" t="s">
        <v>9</v>
      </c>
      <c r="BL78" s="38" t="s">
        <v>7</v>
      </c>
      <c r="BM78" s="38" t="s">
        <v>9</v>
      </c>
      <c r="BN78" s="38" t="s">
        <v>9</v>
      </c>
      <c r="BO78" s="38" t="s">
        <v>9</v>
      </c>
      <c r="BP78" s="38" t="s">
        <v>9</v>
      </c>
      <c r="BQ78" s="38" t="s">
        <v>8</v>
      </c>
      <c r="BR78" s="38" t="s">
        <v>9</v>
      </c>
      <c r="BS78" s="38" t="s">
        <v>9</v>
      </c>
      <c r="BT78" s="38" t="s">
        <v>9</v>
      </c>
      <c r="BU78" s="38" t="s">
        <v>9</v>
      </c>
      <c r="BV78" s="38" t="s">
        <v>9</v>
      </c>
      <c r="BW78" s="38" t="s">
        <v>9</v>
      </c>
    </row>
    <row r="79" spans="1:75" ht="15.75" thickBot="1" x14ac:dyDescent="0.3">
      <c r="A79" s="120"/>
      <c r="B79" s="38">
        <f t="shared" ref="B79:AG79" si="105">IF(B78="M",0,IF(B78="I",2,IF(B78="B",4,IF(B78="E",5))))</f>
        <v>4</v>
      </c>
      <c r="C79" s="38">
        <f t="shared" si="105"/>
        <v>4</v>
      </c>
      <c r="D79" s="38">
        <f t="shared" si="105"/>
        <v>4</v>
      </c>
      <c r="E79" s="38">
        <f t="shared" si="105"/>
        <v>2</v>
      </c>
      <c r="F79" s="38">
        <f t="shared" si="105"/>
        <v>4</v>
      </c>
      <c r="G79" s="38">
        <f t="shared" si="105"/>
        <v>4</v>
      </c>
      <c r="H79" s="38">
        <f t="shared" si="105"/>
        <v>4</v>
      </c>
      <c r="I79" s="38">
        <f t="shared" si="105"/>
        <v>4</v>
      </c>
      <c r="J79" s="38">
        <f t="shared" si="105"/>
        <v>4</v>
      </c>
      <c r="K79" s="38">
        <f t="shared" si="105"/>
        <v>4</v>
      </c>
      <c r="L79" s="38">
        <f t="shared" si="105"/>
        <v>4</v>
      </c>
      <c r="M79" s="38">
        <f t="shared" si="105"/>
        <v>2</v>
      </c>
      <c r="N79" s="38">
        <f t="shared" si="105"/>
        <v>4</v>
      </c>
      <c r="O79" s="38">
        <f t="shared" si="105"/>
        <v>4</v>
      </c>
      <c r="P79" s="38">
        <f t="shared" si="105"/>
        <v>4</v>
      </c>
      <c r="Q79" s="38">
        <f t="shared" si="105"/>
        <v>4</v>
      </c>
      <c r="R79" s="38">
        <f t="shared" si="105"/>
        <v>4</v>
      </c>
      <c r="S79" s="38">
        <f t="shared" si="105"/>
        <v>4</v>
      </c>
      <c r="T79" s="38">
        <f t="shared" si="105"/>
        <v>4</v>
      </c>
      <c r="U79" s="38">
        <f t="shared" si="105"/>
        <v>4</v>
      </c>
      <c r="V79" s="38">
        <f t="shared" si="105"/>
        <v>4</v>
      </c>
      <c r="W79" s="38">
        <f t="shared" si="105"/>
        <v>2</v>
      </c>
      <c r="X79" s="38">
        <f t="shared" si="105"/>
        <v>4</v>
      </c>
      <c r="Y79" s="38">
        <f t="shared" si="105"/>
        <v>4</v>
      </c>
      <c r="Z79" s="38">
        <f t="shared" si="105"/>
        <v>4</v>
      </c>
      <c r="AA79" s="38">
        <f t="shared" si="105"/>
        <v>4</v>
      </c>
      <c r="AB79" s="38">
        <f t="shared" si="105"/>
        <v>4</v>
      </c>
      <c r="AC79" s="38">
        <f t="shared" si="105"/>
        <v>0</v>
      </c>
      <c r="AD79" s="38">
        <f t="shared" si="105"/>
        <v>4</v>
      </c>
      <c r="AE79" s="53">
        <f t="shared" si="105"/>
        <v>4</v>
      </c>
      <c r="AF79" s="38">
        <f t="shared" si="105"/>
        <v>2</v>
      </c>
      <c r="AG79" s="38">
        <f t="shared" si="105"/>
        <v>4</v>
      </c>
      <c r="AH79" s="38">
        <f t="shared" ref="AH79:BM79" si="106">IF(AH78="M",0,IF(AH78="I",2,IF(AH78="B",4,IF(AH78="E",5))))</f>
        <v>4</v>
      </c>
      <c r="AI79" s="38">
        <f t="shared" si="106"/>
        <v>2</v>
      </c>
      <c r="AJ79" s="38">
        <f t="shared" si="106"/>
        <v>4</v>
      </c>
      <c r="AK79" s="38">
        <f t="shared" si="106"/>
        <v>4</v>
      </c>
      <c r="AL79" s="38">
        <f t="shared" si="106"/>
        <v>4</v>
      </c>
      <c r="AM79" s="38">
        <f t="shared" si="106"/>
        <v>4</v>
      </c>
      <c r="AN79" s="38">
        <f t="shared" si="106"/>
        <v>4</v>
      </c>
      <c r="AO79" s="38">
        <f t="shared" si="106"/>
        <v>4</v>
      </c>
      <c r="AP79" s="38">
        <f t="shared" si="106"/>
        <v>4</v>
      </c>
      <c r="AQ79" s="38">
        <f t="shared" si="106"/>
        <v>4</v>
      </c>
      <c r="AR79" s="38">
        <f t="shared" si="106"/>
        <v>4</v>
      </c>
      <c r="AS79" s="38">
        <f t="shared" si="106"/>
        <v>4</v>
      </c>
      <c r="AT79" s="38">
        <f t="shared" si="106"/>
        <v>4</v>
      </c>
      <c r="AU79" s="38">
        <f t="shared" si="106"/>
        <v>2</v>
      </c>
      <c r="AV79" s="38">
        <f t="shared" si="106"/>
        <v>4</v>
      </c>
      <c r="AW79" s="38">
        <f t="shared" si="106"/>
        <v>4</v>
      </c>
      <c r="AX79" s="38">
        <f t="shared" si="106"/>
        <v>4</v>
      </c>
      <c r="AY79" s="38">
        <f t="shared" si="106"/>
        <v>2</v>
      </c>
      <c r="AZ79" s="38">
        <f t="shared" si="106"/>
        <v>4</v>
      </c>
      <c r="BA79" s="38">
        <f t="shared" si="106"/>
        <v>2</v>
      </c>
      <c r="BB79" s="38">
        <f t="shared" si="106"/>
        <v>4</v>
      </c>
      <c r="BC79" s="38">
        <f t="shared" si="106"/>
        <v>5</v>
      </c>
      <c r="BD79" s="38">
        <f t="shared" si="106"/>
        <v>4</v>
      </c>
      <c r="BE79" s="38">
        <f t="shared" si="106"/>
        <v>4</v>
      </c>
      <c r="BF79" s="38">
        <f t="shared" si="106"/>
        <v>2</v>
      </c>
      <c r="BG79" s="38">
        <f t="shared" si="106"/>
        <v>4</v>
      </c>
      <c r="BH79" s="38">
        <f t="shared" si="106"/>
        <v>4</v>
      </c>
      <c r="BI79" s="38">
        <f t="shared" si="106"/>
        <v>4</v>
      </c>
      <c r="BJ79" s="38">
        <f t="shared" si="106"/>
        <v>4</v>
      </c>
      <c r="BK79" s="38">
        <f t="shared" si="106"/>
        <v>4</v>
      </c>
      <c r="BL79" s="38">
        <f t="shared" si="106"/>
        <v>0</v>
      </c>
      <c r="BM79" s="38">
        <f t="shared" si="106"/>
        <v>4</v>
      </c>
      <c r="BN79" s="38">
        <f t="shared" ref="BN79:BW79" si="107">IF(BN78="M",0,IF(BN78="I",2,IF(BN78="B",4,IF(BN78="E",5))))</f>
        <v>4</v>
      </c>
      <c r="BO79" s="38">
        <f t="shared" si="107"/>
        <v>4</v>
      </c>
      <c r="BP79" s="38">
        <f t="shared" si="107"/>
        <v>4</v>
      </c>
      <c r="BQ79" s="38">
        <f t="shared" si="107"/>
        <v>2</v>
      </c>
      <c r="BR79" s="38">
        <f t="shared" si="107"/>
        <v>4</v>
      </c>
      <c r="BS79" s="38">
        <f t="shared" si="107"/>
        <v>4</v>
      </c>
      <c r="BT79" s="38">
        <f t="shared" si="107"/>
        <v>4</v>
      </c>
      <c r="BU79" s="38">
        <f t="shared" si="107"/>
        <v>4</v>
      </c>
      <c r="BV79" s="38">
        <f t="shared" si="107"/>
        <v>4</v>
      </c>
      <c r="BW79" s="38">
        <f t="shared" si="107"/>
        <v>4</v>
      </c>
    </row>
    <row r="80" spans="1:75" ht="15.75" thickBot="1" x14ac:dyDescent="0.3">
      <c r="A80" s="120"/>
      <c r="B80" s="38" t="s">
        <v>9</v>
      </c>
      <c r="C80" s="38" t="s">
        <v>9</v>
      </c>
      <c r="D80" s="38" t="s">
        <v>9</v>
      </c>
      <c r="E80" s="38" t="s">
        <v>8</v>
      </c>
      <c r="F80" s="38" t="s">
        <v>9</v>
      </c>
      <c r="G80" s="38" t="s">
        <v>9</v>
      </c>
      <c r="H80" s="38" t="s">
        <v>9</v>
      </c>
      <c r="I80" s="38" t="s">
        <v>9</v>
      </c>
      <c r="J80" s="38" t="s">
        <v>9</v>
      </c>
      <c r="K80" s="38" t="s">
        <v>8</v>
      </c>
      <c r="L80" s="38" t="s">
        <v>8</v>
      </c>
      <c r="M80" s="38" t="s">
        <v>8</v>
      </c>
      <c r="N80" s="38" t="s">
        <v>9</v>
      </c>
      <c r="O80" s="38" t="s">
        <v>9</v>
      </c>
      <c r="P80" s="38" t="s">
        <v>9</v>
      </c>
      <c r="Q80" s="38" t="s">
        <v>9</v>
      </c>
      <c r="R80" s="38" t="s">
        <v>8</v>
      </c>
      <c r="S80" s="38" t="s">
        <v>9</v>
      </c>
      <c r="T80" s="38" t="s">
        <v>9</v>
      </c>
      <c r="U80" s="38" t="s">
        <v>8</v>
      </c>
      <c r="V80" s="38" t="s">
        <v>9</v>
      </c>
      <c r="W80" s="38" t="s">
        <v>8</v>
      </c>
      <c r="X80" s="38" t="s">
        <v>9</v>
      </c>
      <c r="Y80" s="38" t="s">
        <v>9</v>
      </c>
      <c r="Z80" s="38" t="s">
        <v>9</v>
      </c>
      <c r="AA80" s="38" t="s">
        <v>9</v>
      </c>
      <c r="AB80" s="38" t="s">
        <v>9</v>
      </c>
      <c r="AC80" s="38" t="s">
        <v>9</v>
      </c>
      <c r="AD80" s="38" t="s">
        <v>9</v>
      </c>
      <c r="AE80" s="53" t="s">
        <v>9</v>
      </c>
      <c r="AF80" s="38" t="s">
        <v>8</v>
      </c>
      <c r="AG80" s="38" t="s">
        <v>9</v>
      </c>
      <c r="AH80" s="38" t="s">
        <v>8</v>
      </c>
      <c r="AI80" s="38" t="s">
        <v>8</v>
      </c>
      <c r="AJ80" s="38" t="s">
        <v>9</v>
      </c>
      <c r="AK80" s="38" t="s">
        <v>8</v>
      </c>
      <c r="AL80" s="38" t="s">
        <v>9</v>
      </c>
      <c r="AM80" s="38" t="s">
        <v>8</v>
      </c>
      <c r="AN80" s="38" t="s">
        <v>8</v>
      </c>
      <c r="AO80" s="38" t="s">
        <v>9</v>
      </c>
      <c r="AP80" s="38" t="s">
        <v>9</v>
      </c>
      <c r="AQ80" s="38" t="s">
        <v>10</v>
      </c>
      <c r="AR80" s="38" t="s">
        <v>9</v>
      </c>
      <c r="AS80" s="38" t="s">
        <v>9</v>
      </c>
      <c r="AT80" s="38" t="s">
        <v>9</v>
      </c>
      <c r="AU80" s="38" t="s">
        <v>8</v>
      </c>
      <c r="AV80" s="38" t="s">
        <v>9</v>
      </c>
      <c r="AW80" s="38" t="s">
        <v>9</v>
      </c>
      <c r="AX80" s="38" t="s">
        <v>9</v>
      </c>
      <c r="AY80" s="38" t="s">
        <v>9</v>
      </c>
      <c r="AZ80" s="38" t="s">
        <v>9</v>
      </c>
      <c r="BA80" s="38" t="s">
        <v>9</v>
      </c>
      <c r="BB80" s="38" t="s">
        <v>8</v>
      </c>
      <c r="BC80" s="38" t="s">
        <v>9</v>
      </c>
      <c r="BD80" s="38" t="s">
        <v>9</v>
      </c>
      <c r="BE80" s="38" t="s">
        <v>9</v>
      </c>
      <c r="BF80" s="38" t="s">
        <v>8</v>
      </c>
      <c r="BG80" s="38" t="s">
        <v>9</v>
      </c>
      <c r="BH80" s="38" t="s">
        <v>8</v>
      </c>
      <c r="BI80" s="38" t="s">
        <v>8</v>
      </c>
      <c r="BJ80" s="38" t="s">
        <v>9</v>
      </c>
      <c r="BK80" s="38" t="s">
        <v>8</v>
      </c>
      <c r="BL80" s="38" t="s">
        <v>7</v>
      </c>
      <c r="BM80" s="38" t="s">
        <v>9</v>
      </c>
      <c r="BN80" s="38" t="s">
        <v>9</v>
      </c>
      <c r="BO80" s="38" t="s">
        <v>9</v>
      </c>
      <c r="BP80" s="38" t="s">
        <v>9</v>
      </c>
      <c r="BQ80" s="38" t="s">
        <v>8</v>
      </c>
      <c r="BR80" s="38" t="s">
        <v>8</v>
      </c>
      <c r="BS80" s="38" t="s">
        <v>9</v>
      </c>
      <c r="BT80" s="38" t="s">
        <v>9</v>
      </c>
      <c r="BU80" s="38" t="s">
        <v>9</v>
      </c>
      <c r="BV80" s="38" t="s">
        <v>9</v>
      </c>
      <c r="BW80" s="38" t="s">
        <v>9</v>
      </c>
    </row>
    <row r="81" spans="1:75" ht="15.75" thickBot="1" x14ac:dyDescent="0.3">
      <c r="A81" s="120"/>
      <c r="B81" s="38">
        <f t="shared" ref="B81:AG81" si="108">IF(B80="M",0,IF(B80="I",2,IF(B80="B",4,IF(B80="E",5))))</f>
        <v>4</v>
      </c>
      <c r="C81" s="38">
        <f t="shared" si="108"/>
        <v>4</v>
      </c>
      <c r="D81" s="38">
        <f t="shared" si="108"/>
        <v>4</v>
      </c>
      <c r="E81" s="38">
        <f t="shared" si="108"/>
        <v>2</v>
      </c>
      <c r="F81" s="38">
        <f t="shared" si="108"/>
        <v>4</v>
      </c>
      <c r="G81" s="38">
        <f t="shared" si="108"/>
        <v>4</v>
      </c>
      <c r="H81" s="38">
        <f t="shared" si="108"/>
        <v>4</v>
      </c>
      <c r="I81" s="38">
        <f t="shared" si="108"/>
        <v>4</v>
      </c>
      <c r="J81" s="38">
        <f t="shared" si="108"/>
        <v>4</v>
      </c>
      <c r="K81" s="38">
        <f t="shared" si="108"/>
        <v>2</v>
      </c>
      <c r="L81" s="38">
        <f t="shared" si="108"/>
        <v>2</v>
      </c>
      <c r="M81" s="38">
        <f t="shared" si="108"/>
        <v>2</v>
      </c>
      <c r="N81" s="38">
        <f t="shared" si="108"/>
        <v>4</v>
      </c>
      <c r="O81" s="38">
        <f t="shared" si="108"/>
        <v>4</v>
      </c>
      <c r="P81" s="38">
        <f t="shared" si="108"/>
        <v>4</v>
      </c>
      <c r="Q81" s="38">
        <f t="shared" si="108"/>
        <v>4</v>
      </c>
      <c r="R81" s="38">
        <f t="shared" si="108"/>
        <v>2</v>
      </c>
      <c r="S81" s="38">
        <f t="shared" si="108"/>
        <v>4</v>
      </c>
      <c r="T81" s="38">
        <f t="shared" si="108"/>
        <v>4</v>
      </c>
      <c r="U81" s="38">
        <f t="shared" si="108"/>
        <v>2</v>
      </c>
      <c r="V81" s="38">
        <f t="shared" si="108"/>
        <v>4</v>
      </c>
      <c r="W81" s="38">
        <f t="shared" si="108"/>
        <v>2</v>
      </c>
      <c r="X81" s="38">
        <f t="shared" si="108"/>
        <v>4</v>
      </c>
      <c r="Y81" s="38">
        <f t="shared" si="108"/>
        <v>4</v>
      </c>
      <c r="Z81" s="38">
        <f t="shared" si="108"/>
        <v>4</v>
      </c>
      <c r="AA81" s="38">
        <f t="shared" si="108"/>
        <v>4</v>
      </c>
      <c r="AB81" s="38">
        <f t="shared" si="108"/>
        <v>4</v>
      </c>
      <c r="AC81" s="38">
        <f t="shared" si="108"/>
        <v>4</v>
      </c>
      <c r="AD81" s="38">
        <f t="shared" si="108"/>
        <v>4</v>
      </c>
      <c r="AE81" s="53">
        <f t="shared" si="108"/>
        <v>4</v>
      </c>
      <c r="AF81" s="38">
        <f t="shared" si="108"/>
        <v>2</v>
      </c>
      <c r="AG81" s="38">
        <f t="shared" si="108"/>
        <v>4</v>
      </c>
      <c r="AH81" s="38">
        <f t="shared" ref="AH81:BM81" si="109">IF(AH80="M",0,IF(AH80="I",2,IF(AH80="B",4,IF(AH80="E",5))))</f>
        <v>2</v>
      </c>
      <c r="AI81" s="38">
        <f t="shared" si="109"/>
        <v>2</v>
      </c>
      <c r="AJ81" s="38">
        <f t="shared" si="109"/>
        <v>4</v>
      </c>
      <c r="AK81" s="38">
        <f t="shared" si="109"/>
        <v>2</v>
      </c>
      <c r="AL81" s="38">
        <f t="shared" si="109"/>
        <v>4</v>
      </c>
      <c r="AM81" s="38">
        <f t="shared" si="109"/>
        <v>2</v>
      </c>
      <c r="AN81" s="38">
        <f t="shared" si="109"/>
        <v>2</v>
      </c>
      <c r="AO81" s="38">
        <f t="shared" si="109"/>
        <v>4</v>
      </c>
      <c r="AP81" s="38">
        <f t="shared" si="109"/>
        <v>4</v>
      </c>
      <c r="AQ81" s="38">
        <f t="shared" si="109"/>
        <v>5</v>
      </c>
      <c r="AR81" s="38">
        <f t="shared" si="109"/>
        <v>4</v>
      </c>
      <c r="AS81" s="38">
        <f t="shared" si="109"/>
        <v>4</v>
      </c>
      <c r="AT81" s="38">
        <f t="shared" si="109"/>
        <v>4</v>
      </c>
      <c r="AU81" s="38">
        <f t="shared" si="109"/>
        <v>2</v>
      </c>
      <c r="AV81" s="38">
        <f t="shared" si="109"/>
        <v>4</v>
      </c>
      <c r="AW81" s="38">
        <f t="shared" si="109"/>
        <v>4</v>
      </c>
      <c r="AX81" s="38">
        <f t="shared" si="109"/>
        <v>4</v>
      </c>
      <c r="AY81" s="38">
        <f t="shared" si="109"/>
        <v>4</v>
      </c>
      <c r="AZ81" s="38">
        <f t="shared" si="109"/>
        <v>4</v>
      </c>
      <c r="BA81" s="38">
        <f t="shared" si="109"/>
        <v>4</v>
      </c>
      <c r="BB81" s="38">
        <f t="shared" si="109"/>
        <v>2</v>
      </c>
      <c r="BC81" s="38">
        <f t="shared" si="109"/>
        <v>4</v>
      </c>
      <c r="BD81" s="38">
        <f t="shared" si="109"/>
        <v>4</v>
      </c>
      <c r="BE81" s="38">
        <f t="shared" si="109"/>
        <v>4</v>
      </c>
      <c r="BF81" s="38">
        <f t="shared" si="109"/>
        <v>2</v>
      </c>
      <c r="BG81" s="38">
        <f t="shared" si="109"/>
        <v>4</v>
      </c>
      <c r="BH81" s="38">
        <f t="shared" si="109"/>
        <v>2</v>
      </c>
      <c r="BI81" s="38">
        <f t="shared" si="109"/>
        <v>2</v>
      </c>
      <c r="BJ81" s="38">
        <f t="shared" si="109"/>
        <v>4</v>
      </c>
      <c r="BK81" s="38">
        <f t="shared" si="109"/>
        <v>2</v>
      </c>
      <c r="BL81" s="38">
        <f t="shared" si="109"/>
        <v>0</v>
      </c>
      <c r="BM81" s="38">
        <f t="shared" si="109"/>
        <v>4</v>
      </c>
      <c r="BN81" s="38">
        <f t="shared" ref="BN81:BW81" si="110">IF(BN80="M",0,IF(BN80="I",2,IF(BN80="B",4,IF(BN80="E",5))))</f>
        <v>4</v>
      </c>
      <c r="BO81" s="38">
        <f t="shared" si="110"/>
        <v>4</v>
      </c>
      <c r="BP81" s="38">
        <f t="shared" si="110"/>
        <v>4</v>
      </c>
      <c r="BQ81" s="38">
        <f t="shared" si="110"/>
        <v>2</v>
      </c>
      <c r="BR81" s="38">
        <f t="shared" si="110"/>
        <v>2</v>
      </c>
      <c r="BS81" s="38">
        <f t="shared" si="110"/>
        <v>4</v>
      </c>
      <c r="BT81" s="38">
        <f t="shared" si="110"/>
        <v>4</v>
      </c>
      <c r="BU81" s="38">
        <f t="shared" si="110"/>
        <v>4</v>
      </c>
      <c r="BV81" s="38">
        <f t="shared" si="110"/>
        <v>4</v>
      </c>
      <c r="BW81" s="38">
        <f t="shared" si="110"/>
        <v>4</v>
      </c>
    </row>
    <row r="82" spans="1:75" ht="15.75" thickBot="1" x14ac:dyDescent="0.3">
      <c r="A82" s="120"/>
      <c r="B82" s="38" t="s">
        <v>9</v>
      </c>
      <c r="C82" s="38" t="s">
        <v>9</v>
      </c>
      <c r="D82" s="38" t="s">
        <v>9</v>
      </c>
      <c r="E82" s="38" t="s">
        <v>8</v>
      </c>
      <c r="F82" s="38" t="s">
        <v>9</v>
      </c>
      <c r="G82" s="38" t="s">
        <v>9</v>
      </c>
      <c r="H82" s="38" t="s">
        <v>9</v>
      </c>
      <c r="I82" s="38" t="s">
        <v>8</v>
      </c>
      <c r="J82" s="38" t="s">
        <v>9</v>
      </c>
      <c r="K82" s="38" t="s">
        <v>9</v>
      </c>
      <c r="L82" s="38" t="s">
        <v>9</v>
      </c>
      <c r="M82" s="38" t="s">
        <v>8</v>
      </c>
      <c r="N82" s="38" t="s">
        <v>9</v>
      </c>
      <c r="O82" s="38" t="s">
        <v>9</v>
      </c>
      <c r="P82" s="38" t="s">
        <v>9</v>
      </c>
      <c r="Q82" s="38" t="s">
        <v>9</v>
      </c>
      <c r="R82" s="38" t="s">
        <v>9</v>
      </c>
      <c r="S82" s="38" t="s">
        <v>9</v>
      </c>
      <c r="T82" s="38" t="s">
        <v>9</v>
      </c>
      <c r="U82" s="38" t="s">
        <v>9</v>
      </c>
      <c r="V82" s="38" t="s">
        <v>9</v>
      </c>
      <c r="W82" s="38" t="s">
        <v>8</v>
      </c>
      <c r="X82" s="38" t="s">
        <v>9</v>
      </c>
      <c r="Y82" s="38" t="s">
        <v>9</v>
      </c>
      <c r="Z82" s="38" t="s">
        <v>9</v>
      </c>
      <c r="AA82" s="38" t="s">
        <v>9</v>
      </c>
      <c r="AB82" s="38" t="s">
        <v>9</v>
      </c>
      <c r="AC82" s="38" t="s">
        <v>9</v>
      </c>
      <c r="AD82" s="38" t="s">
        <v>9</v>
      </c>
      <c r="AE82" s="53" t="s">
        <v>9</v>
      </c>
      <c r="AF82" s="38" t="s">
        <v>8</v>
      </c>
      <c r="AG82" s="38" t="s">
        <v>9</v>
      </c>
      <c r="AH82" s="38" t="s">
        <v>9</v>
      </c>
      <c r="AI82" s="38" t="s">
        <v>8</v>
      </c>
      <c r="AJ82" s="38" t="s">
        <v>9</v>
      </c>
      <c r="AK82" s="38" t="s">
        <v>9</v>
      </c>
      <c r="AL82" s="38" t="s">
        <v>9</v>
      </c>
      <c r="AM82" s="38" t="s">
        <v>9</v>
      </c>
      <c r="AN82" s="38" t="s">
        <v>8</v>
      </c>
      <c r="AO82" s="38" t="s">
        <v>9</v>
      </c>
      <c r="AP82" s="38" t="s">
        <v>9</v>
      </c>
      <c r="AQ82" s="38" t="s">
        <v>8</v>
      </c>
      <c r="AR82" s="38" t="s">
        <v>8</v>
      </c>
      <c r="AS82" s="38" t="s">
        <v>9</v>
      </c>
      <c r="AT82" s="38" t="s">
        <v>9</v>
      </c>
      <c r="AU82" s="38" t="s">
        <v>8</v>
      </c>
      <c r="AV82" s="38" t="s">
        <v>9</v>
      </c>
      <c r="AW82" s="38" t="s">
        <v>9</v>
      </c>
      <c r="AX82" s="38" t="s">
        <v>9</v>
      </c>
      <c r="AY82" s="38" t="s">
        <v>9</v>
      </c>
      <c r="AZ82" s="38" t="s">
        <v>8</v>
      </c>
      <c r="BA82" s="38" t="s">
        <v>9</v>
      </c>
      <c r="BB82" s="38" t="s">
        <v>9</v>
      </c>
      <c r="BC82" s="38" t="s">
        <v>9</v>
      </c>
      <c r="BD82" s="38" t="s">
        <v>9</v>
      </c>
      <c r="BE82" s="38" t="s">
        <v>9</v>
      </c>
      <c r="BF82" s="38" t="s">
        <v>8</v>
      </c>
      <c r="BG82" s="38" t="s">
        <v>9</v>
      </c>
      <c r="BH82" s="38" t="s">
        <v>9</v>
      </c>
      <c r="BI82" s="38" t="s">
        <v>8</v>
      </c>
      <c r="BJ82" s="38" t="s">
        <v>9</v>
      </c>
      <c r="BK82" s="38" t="s">
        <v>7</v>
      </c>
      <c r="BL82" s="38" t="s">
        <v>7</v>
      </c>
      <c r="BM82" s="38" t="s">
        <v>9</v>
      </c>
      <c r="BN82" s="38" t="s">
        <v>9</v>
      </c>
      <c r="BO82" s="38" t="s">
        <v>9</v>
      </c>
      <c r="BP82" s="38" t="s">
        <v>9</v>
      </c>
      <c r="BQ82" s="38" t="s">
        <v>9</v>
      </c>
      <c r="BR82" s="38" t="s">
        <v>9</v>
      </c>
      <c r="BS82" s="38" t="s">
        <v>9</v>
      </c>
      <c r="BT82" s="38" t="s">
        <v>9</v>
      </c>
      <c r="BU82" s="38" t="s">
        <v>9</v>
      </c>
      <c r="BV82" s="38" t="s">
        <v>8</v>
      </c>
      <c r="BW82" s="38" t="s">
        <v>9</v>
      </c>
    </row>
    <row r="83" spans="1:75" ht="15.75" thickBot="1" x14ac:dyDescent="0.3">
      <c r="A83" s="120"/>
      <c r="B83" s="38">
        <f t="shared" ref="B83:AG83" si="111">IF(B82="M",0,IF(B82="I",2,IF(B82="B",4,IF(B82="E",5))))</f>
        <v>4</v>
      </c>
      <c r="C83" s="38">
        <f t="shared" si="111"/>
        <v>4</v>
      </c>
      <c r="D83" s="38">
        <f t="shared" si="111"/>
        <v>4</v>
      </c>
      <c r="E83" s="38">
        <f t="shared" si="111"/>
        <v>2</v>
      </c>
      <c r="F83" s="38">
        <f t="shared" si="111"/>
        <v>4</v>
      </c>
      <c r="G83" s="38">
        <f t="shared" si="111"/>
        <v>4</v>
      </c>
      <c r="H83" s="38">
        <f t="shared" si="111"/>
        <v>4</v>
      </c>
      <c r="I83" s="38">
        <f t="shared" si="111"/>
        <v>2</v>
      </c>
      <c r="J83" s="38">
        <f t="shared" si="111"/>
        <v>4</v>
      </c>
      <c r="K83" s="38">
        <f t="shared" si="111"/>
        <v>4</v>
      </c>
      <c r="L83" s="38">
        <f t="shared" si="111"/>
        <v>4</v>
      </c>
      <c r="M83" s="38">
        <f t="shared" si="111"/>
        <v>2</v>
      </c>
      <c r="N83" s="38">
        <f t="shared" si="111"/>
        <v>4</v>
      </c>
      <c r="O83" s="38">
        <f t="shared" si="111"/>
        <v>4</v>
      </c>
      <c r="P83" s="38">
        <f t="shared" si="111"/>
        <v>4</v>
      </c>
      <c r="Q83" s="38">
        <f t="shared" si="111"/>
        <v>4</v>
      </c>
      <c r="R83" s="38">
        <f t="shared" si="111"/>
        <v>4</v>
      </c>
      <c r="S83" s="38">
        <f t="shared" si="111"/>
        <v>4</v>
      </c>
      <c r="T83" s="38">
        <f t="shared" si="111"/>
        <v>4</v>
      </c>
      <c r="U83" s="38">
        <f t="shared" si="111"/>
        <v>4</v>
      </c>
      <c r="V83" s="38">
        <f t="shared" si="111"/>
        <v>4</v>
      </c>
      <c r="W83" s="38">
        <f t="shared" si="111"/>
        <v>2</v>
      </c>
      <c r="X83" s="38">
        <f t="shared" si="111"/>
        <v>4</v>
      </c>
      <c r="Y83" s="38">
        <f t="shared" si="111"/>
        <v>4</v>
      </c>
      <c r="Z83" s="38">
        <f t="shared" si="111"/>
        <v>4</v>
      </c>
      <c r="AA83" s="38">
        <f t="shared" si="111"/>
        <v>4</v>
      </c>
      <c r="AB83" s="38">
        <f t="shared" si="111"/>
        <v>4</v>
      </c>
      <c r="AC83" s="38">
        <f t="shared" si="111"/>
        <v>4</v>
      </c>
      <c r="AD83" s="38">
        <f t="shared" si="111"/>
        <v>4</v>
      </c>
      <c r="AE83" s="53">
        <f t="shared" si="111"/>
        <v>4</v>
      </c>
      <c r="AF83" s="38">
        <f t="shared" si="111"/>
        <v>2</v>
      </c>
      <c r="AG83" s="38">
        <f t="shared" si="111"/>
        <v>4</v>
      </c>
      <c r="AH83" s="38">
        <f t="shared" ref="AH83:BM83" si="112">IF(AH82="M",0,IF(AH82="I",2,IF(AH82="B",4,IF(AH82="E",5))))</f>
        <v>4</v>
      </c>
      <c r="AI83" s="38">
        <f t="shared" si="112"/>
        <v>2</v>
      </c>
      <c r="AJ83" s="38">
        <f t="shared" si="112"/>
        <v>4</v>
      </c>
      <c r="AK83" s="38">
        <f t="shared" si="112"/>
        <v>4</v>
      </c>
      <c r="AL83" s="38">
        <f t="shared" si="112"/>
        <v>4</v>
      </c>
      <c r="AM83" s="38">
        <f t="shared" si="112"/>
        <v>4</v>
      </c>
      <c r="AN83" s="38">
        <f t="shared" si="112"/>
        <v>2</v>
      </c>
      <c r="AO83" s="38">
        <f t="shared" si="112"/>
        <v>4</v>
      </c>
      <c r="AP83" s="38">
        <f t="shared" si="112"/>
        <v>4</v>
      </c>
      <c r="AQ83" s="38">
        <f t="shared" si="112"/>
        <v>2</v>
      </c>
      <c r="AR83" s="38">
        <f t="shared" si="112"/>
        <v>2</v>
      </c>
      <c r="AS83" s="38">
        <f t="shared" si="112"/>
        <v>4</v>
      </c>
      <c r="AT83" s="38">
        <f t="shared" si="112"/>
        <v>4</v>
      </c>
      <c r="AU83" s="38">
        <f t="shared" si="112"/>
        <v>2</v>
      </c>
      <c r="AV83" s="38">
        <f t="shared" si="112"/>
        <v>4</v>
      </c>
      <c r="AW83" s="38">
        <f t="shared" si="112"/>
        <v>4</v>
      </c>
      <c r="AX83" s="38">
        <f t="shared" si="112"/>
        <v>4</v>
      </c>
      <c r="AY83" s="38">
        <f t="shared" si="112"/>
        <v>4</v>
      </c>
      <c r="AZ83" s="38">
        <f t="shared" si="112"/>
        <v>2</v>
      </c>
      <c r="BA83" s="38">
        <f t="shared" si="112"/>
        <v>4</v>
      </c>
      <c r="BB83" s="38">
        <f t="shared" si="112"/>
        <v>4</v>
      </c>
      <c r="BC83" s="38">
        <f t="shared" si="112"/>
        <v>4</v>
      </c>
      <c r="BD83" s="38">
        <f t="shared" si="112"/>
        <v>4</v>
      </c>
      <c r="BE83" s="38">
        <f t="shared" si="112"/>
        <v>4</v>
      </c>
      <c r="BF83" s="38">
        <f t="shared" si="112"/>
        <v>2</v>
      </c>
      <c r="BG83" s="38">
        <f t="shared" si="112"/>
        <v>4</v>
      </c>
      <c r="BH83" s="38">
        <f t="shared" si="112"/>
        <v>4</v>
      </c>
      <c r="BI83" s="38">
        <f t="shared" si="112"/>
        <v>2</v>
      </c>
      <c r="BJ83" s="38">
        <f t="shared" si="112"/>
        <v>4</v>
      </c>
      <c r="BK83" s="38">
        <f t="shared" si="112"/>
        <v>0</v>
      </c>
      <c r="BL83" s="38">
        <f t="shared" si="112"/>
        <v>0</v>
      </c>
      <c r="BM83" s="38">
        <f t="shared" si="112"/>
        <v>4</v>
      </c>
      <c r="BN83" s="38">
        <f t="shared" ref="BN83:BW83" si="113">IF(BN82="M",0,IF(BN82="I",2,IF(BN82="B",4,IF(BN82="E",5))))</f>
        <v>4</v>
      </c>
      <c r="BO83" s="38">
        <f t="shared" si="113"/>
        <v>4</v>
      </c>
      <c r="BP83" s="38">
        <f t="shared" si="113"/>
        <v>4</v>
      </c>
      <c r="BQ83" s="38">
        <f t="shared" si="113"/>
        <v>4</v>
      </c>
      <c r="BR83" s="38">
        <f t="shared" si="113"/>
        <v>4</v>
      </c>
      <c r="BS83" s="38">
        <f t="shared" si="113"/>
        <v>4</v>
      </c>
      <c r="BT83" s="38">
        <f t="shared" si="113"/>
        <v>4</v>
      </c>
      <c r="BU83" s="38">
        <f t="shared" si="113"/>
        <v>4</v>
      </c>
      <c r="BV83" s="38">
        <f t="shared" si="113"/>
        <v>2</v>
      </c>
      <c r="BW83" s="38">
        <f t="shared" si="113"/>
        <v>4</v>
      </c>
    </row>
    <row r="84" spans="1:75" ht="15.75" thickBot="1" x14ac:dyDescent="0.3">
      <c r="A84" s="120"/>
      <c r="B84" s="38" t="s">
        <v>9</v>
      </c>
      <c r="C84" s="38" t="s">
        <v>9</v>
      </c>
      <c r="D84" s="38" t="s">
        <v>9</v>
      </c>
      <c r="E84" s="38" t="s">
        <v>9</v>
      </c>
      <c r="F84" s="38" t="s">
        <v>9</v>
      </c>
      <c r="G84" s="38" t="s">
        <v>9</v>
      </c>
      <c r="H84" s="38" t="s">
        <v>9</v>
      </c>
      <c r="I84" s="38" t="s">
        <v>9</v>
      </c>
      <c r="J84" s="38" t="s">
        <v>9</v>
      </c>
      <c r="K84" s="38" t="s">
        <v>9</v>
      </c>
      <c r="L84" s="38" t="s">
        <v>8</v>
      </c>
      <c r="M84" s="38" t="s">
        <v>9</v>
      </c>
      <c r="N84" s="38" t="s">
        <v>9</v>
      </c>
      <c r="O84" s="38" t="s">
        <v>9</v>
      </c>
      <c r="P84" s="38" t="s">
        <v>9</v>
      </c>
      <c r="Q84" s="38" t="s">
        <v>9</v>
      </c>
      <c r="R84" s="38" t="s">
        <v>9</v>
      </c>
      <c r="S84" s="38" t="s">
        <v>9</v>
      </c>
      <c r="T84" s="38" t="s">
        <v>9</v>
      </c>
      <c r="U84" s="38" t="s">
        <v>9</v>
      </c>
      <c r="V84" s="38" t="s">
        <v>9</v>
      </c>
      <c r="W84" s="38" t="s">
        <v>9</v>
      </c>
      <c r="X84" s="38" t="s">
        <v>9</v>
      </c>
      <c r="Y84" s="38" t="s">
        <v>9</v>
      </c>
      <c r="Z84" s="38" t="s">
        <v>9</v>
      </c>
      <c r="AA84" s="38" t="s">
        <v>9</v>
      </c>
      <c r="AB84" s="38" t="s">
        <v>9</v>
      </c>
      <c r="AC84" s="38" t="s">
        <v>9</v>
      </c>
      <c r="AD84" s="38" t="s">
        <v>9</v>
      </c>
      <c r="AE84" s="53" t="s">
        <v>9</v>
      </c>
      <c r="AF84" s="38" t="s">
        <v>9</v>
      </c>
      <c r="AG84" s="38" t="s">
        <v>9</v>
      </c>
      <c r="AH84" s="38" t="s">
        <v>9</v>
      </c>
      <c r="AI84" s="38" t="s">
        <v>9</v>
      </c>
      <c r="AJ84" s="38" t="s">
        <v>9</v>
      </c>
      <c r="AK84" s="38" t="s">
        <v>9</v>
      </c>
      <c r="AL84" s="38" t="s">
        <v>9</v>
      </c>
      <c r="AM84" s="38" t="s">
        <v>9</v>
      </c>
      <c r="AN84" s="38" t="s">
        <v>9</v>
      </c>
      <c r="AO84" s="38" t="s">
        <v>9</v>
      </c>
      <c r="AP84" s="38" t="s">
        <v>9</v>
      </c>
      <c r="AQ84" s="38" t="s">
        <v>9</v>
      </c>
      <c r="AR84" s="38" t="s">
        <v>9</v>
      </c>
      <c r="AS84" s="38" t="s">
        <v>10</v>
      </c>
      <c r="AT84" s="38" t="s">
        <v>9</v>
      </c>
      <c r="AU84" s="38" t="s">
        <v>9</v>
      </c>
      <c r="AV84" s="38" t="s">
        <v>9</v>
      </c>
      <c r="AW84" s="38" t="s">
        <v>9</v>
      </c>
      <c r="AX84" s="38" t="s">
        <v>9</v>
      </c>
      <c r="AY84" s="38" t="s">
        <v>9</v>
      </c>
      <c r="AZ84" s="38" t="s">
        <v>9</v>
      </c>
      <c r="BA84" s="38" t="s">
        <v>9</v>
      </c>
      <c r="BB84" s="38" t="s">
        <v>9</v>
      </c>
      <c r="BC84" s="38" t="s">
        <v>10</v>
      </c>
      <c r="BD84" s="38" t="s">
        <v>9</v>
      </c>
      <c r="BE84" s="38" t="s">
        <v>9</v>
      </c>
      <c r="BF84" s="38" t="s">
        <v>8</v>
      </c>
      <c r="BG84" s="38" t="s">
        <v>9</v>
      </c>
      <c r="BH84" s="38" t="s">
        <v>8</v>
      </c>
      <c r="BI84" s="38" t="s">
        <v>9</v>
      </c>
      <c r="BJ84" s="38" t="s">
        <v>9</v>
      </c>
      <c r="BK84" s="38" t="s">
        <v>9</v>
      </c>
      <c r="BL84" s="38" t="s">
        <v>8</v>
      </c>
      <c r="BM84" s="38" t="s">
        <v>8</v>
      </c>
      <c r="BN84" s="38" t="s">
        <v>9</v>
      </c>
      <c r="BO84" s="38" t="s">
        <v>9</v>
      </c>
      <c r="BP84" s="38" t="s">
        <v>9</v>
      </c>
      <c r="BQ84" s="38" t="s">
        <v>9</v>
      </c>
      <c r="BR84" s="38" t="s">
        <v>8</v>
      </c>
      <c r="BS84" s="38" t="s">
        <v>9</v>
      </c>
      <c r="BT84" s="38" t="s">
        <v>9</v>
      </c>
      <c r="BU84" s="38" t="s">
        <v>9</v>
      </c>
      <c r="BV84" s="38" t="s">
        <v>9</v>
      </c>
      <c r="BW84" s="38" t="s">
        <v>9</v>
      </c>
    </row>
    <row r="85" spans="1:75" ht="15.75" thickBot="1" x14ac:dyDescent="0.3">
      <c r="A85" s="120"/>
      <c r="B85" s="38">
        <f t="shared" ref="B85:AG85" si="114">IF(B84="M",0,IF(B84="I",2,IF(B84="B",4,IF(B84="E",5))))</f>
        <v>4</v>
      </c>
      <c r="C85" s="38">
        <f t="shared" si="114"/>
        <v>4</v>
      </c>
      <c r="D85" s="38">
        <f t="shared" si="114"/>
        <v>4</v>
      </c>
      <c r="E85" s="38">
        <f t="shared" si="114"/>
        <v>4</v>
      </c>
      <c r="F85" s="38">
        <f t="shared" si="114"/>
        <v>4</v>
      </c>
      <c r="G85" s="38">
        <f t="shared" si="114"/>
        <v>4</v>
      </c>
      <c r="H85" s="38">
        <f t="shared" si="114"/>
        <v>4</v>
      </c>
      <c r="I85" s="38">
        <f t="shared" si="114"/>
        <v>4</v>
      </c>
      <c r="J85" s="38">
        <f t="shared" si="114"/>
        <v>4</v>
      </c>
      <c r="K85" s="38">
        <f t="shared" si="114"/>
        <v>4</v>
      </c>
      <c r="L85" s="38">
        <f t="shared" si="114"/>
        <v>2</v>
      </c>
      <c r="M85" s="38">
        <f t="shared" si="114"/>
        <v>4</v>
      </c>
      <c r="N85" s="38">
        <f t="shared" si="114"/>
        <v>4</v>
      </c>
      <c r="O85" s="38">
        <f t="shared" si="114"/>
        <v>4</v>
      </c>
      <c r="P85" s="38">
        <f t="shared" si="114"/>
        <v>4</v>
      </c>
      <c r="Q85" s="38">
        <f t="shared" si="114"/>
        <v>4</v>
      </c>
      <c r="R85" s="38">
        <f t="shared" si="114"/>
        <v>4</v>
      </c>
      <c r="S85" s="38">
        <f t="shared" si="114"/>
        <v>4</v>
      </c>
      <c r="T85" s="38">
        <f t="shared" si="114"/>
        <v>4</v>
      </c>
      <c r="U85" s="38">
        <f t="shared" si="114"/>
        <v>4</v>
      </c>
      <c r="V85" s="38">
        <f t="shared" si="114"/>
        <v>4</v>
      </c>
      <c r="W85" s="38">
        <f t="shared" si="114"/>
        <v>4</v>
      </c>
      <c r="X85" s="38">
        <f t="shared" si="114"/>
        <v>4</v>
      </c>
      <c r="Y85" s="38">
        <f t="shared" si="114"/>
        <v>4</v>
      </c>
      <c r="Z85" s="38">
        <f t="shared" si="114"/>
        <v>4</v>
      </c>
      <c r="AA85" s="38">
        <f t="shared" si="114"/>
        <v>4</v>
      </c>
      <c r="AB85" s="38">
        <f t="shared" si="114"/>
        <v>4</v>
      </c>
      <c r="AC85" s="38">
        <f t="shared" si="114"/>
        <v>4</v>
      </c>
      <c r="AD85" s="38">
        <f t="shared" si="114"/>
        <v>4</v>
      </c>
      <c r="AE85" s="53">
        <f t="shared" si="114"/>
        <v>4</v>
      </c>
      <c r="AF85" s="38">
        <f t="shared" si="114"/>
        <v>4</v>
      </c>
      <c r="AG85" s="38">
        <f t="shared" si="114"/>
        <v>4</v>
      </c>
      <c r="AH85" s="38">
        <f t="shared" ref="AH85:BM85" si="115">IF(AH84="M",0,IF(AH84="I",2,IF(AH84="B",4,IF(AH84="E",5))))</f>
        <v>4</v>
      </c>
      <c r="AI85" s="38">
        <f t="shared" si="115"/>
        <v>4</v>
      </c>
      <c r="AJ85" s="38">
        <f t="shared" si="115"/>
        <v>4</v>
      </c>
      <c r="AK85" s="38">
        <f t="shared" si="115"/>
        <v>4</v>
      </c>
      <c r="AL85" s="38">
        <f t="shared" si="115"/>
        <v>4</v>
      </c>
      <c r="AM85" s="38">
        <f t="shared" si="115"/>
        <v>4</v>
      </c>
      <c r="AN85" s="38">
        <f t="shared" si="115"/>
        <v>4</v>
      </c>
      <c r="AO85" s="38">
        <f t="shared" si="115"/>
        <v>4</v>
      </c>
      <c r="AP85" s="38">
        <f t="shared" si="115"/>
        <v>4</v>
      </c>
      <c r="AQ85" s="38">
        <f t="shared" si="115"/>
        <v>4</v>
      </c>
      <c r="AR85" s="38">
        <f t="shared" si="115"/>
        <v>4</v>
      </c>
      <c r="AS85" s="38">
        <f t="shared" si="115"/>
        <v>5</v>
      </c>
      <c r="AT85" s="38">
        <f t="shared" si="115"/>
        <v>4</v>
      </c>
      <c r="AU85" s="38">
        <f t="shared" si="115"/>
        <v>4</v>
      </c>
      <c r="AV85" s="38">
        <f t="shared" si="115"/>
        <v>4</v>
      </c>
      <c r="AW85" s="38">
        <f t="shared" si="115"/>
        <v>4</v>
      </c>
      <c r="AX85" s="38">
        <f t="shared" si="115"/>
        <v>4</v>
      </c>
      <c r="AY85" s="38">
        <f t="shared" si="115"/>
        <v>4</v>
      </c>
      <c r="AZ85" s="38">
        <f t="shared" si="115"/>
        <v>4</v>
      </c>
      <c r="BA85" s="38">
        <f t="shared" si="115"/>
        <v>4</v>
      </c>
      <c r="BB85" s="38">
        <f t="shared" si="115"/>
        <v>4</v>
      </c>
      <c r="BC85" s="38">
        <f t="shared" si="115"/>
        <v>5</v>
      </c>
      <c r="BD85" s="38">
        <f t="shared" si="115"/>
        <v>4</v>
      </c>
      <c r="BE85" s="38">
        <f t="shared" si="115"/>
        <v>4</v>
      </c>
      <c r="BF85" s="38">
        <f t="shared" si="115"/>
        <v>2</v>
      </c>
      <c r="BG85" s="38">
        <f t="shared" si="115"/>
        <v>4</v>
      </c>
      <c r="BH85" s="38">
        <f t="shared" si="115"/>
        <v>2</v>
      </c>
      <c r="BI85" s="38">
        <f t="shared" si="115"/>
        <v>4</v>
      </c>
      <c r="BJ85" s="38">
        <f t="shared" si="115"/>
        <v>4</v>
      </c>
      <c r="BK85" s="38">
        <f t="shared" si="115"/>
        <v>4</v>
      </c>
      <c r="BL85" s="38">
        <f t="shared" si="115"/>
        <v>2</v>
      </c>
      <c r="BM85" s="38">
        <f t="shared" si="115"/>
        <v>2</v>
      </c>
      <c r="BN85" s="38">
        <f t="shared" ref="BN85:BW85" si="116">IF(BN84="M",0,IF(BN84="I",2,IF(BN84="B",4,IF(BN84="E",5))))</f>
        <v>4</v>
      </c>
      <c r="BO85" s="38">
        <f t="shared" si="116"/>
        <v>4</v>
      </c>
      <c r="BP85" s="38">
        <f t="shared" si="116"/>
        <v>4</v>
      </c>
      <c r="BQ85" s="38">
        <f t="shared" si="116"/>
        <v>4</v>
      </c>
      <c r="BR85" s="38">
        <f t="shared" si="116"/>
        <v>2</v>
      </c>
      <c r="BS85" s="38">
        <f t="shared" si="116"/>
        <v>4</v>
      </c>
      <c r="BT85" s="38">
        <f t="shared" si="116"/>
        <v>4</v>
      </c>
      <c r="BU85" s="38">
        <f t="shared" si="116"/>
        <v>4</v>
      </c>
      <c r="BV85" s="38">
        <f t="shared" si="116"/>
        <v>4</v>
      </c>
      <c r="BW85" s="38">
        <f t="shared" si="116"/>
        <v>4</v>
      </c>
    </row>
    <row r="86" spans="1:75" ht="15.75" thickBot="1" x14ac:dyDescent="0.3">
      <c r="A86" s="120"/>
      <c r="B86" s="38" t="s">
        <v>9</v>
      </c>
      <c r="C86" s="38" t="s">
        <v>8</v>
      </c>
      <c r="D86" s="38" t="s">
        <v>9</v>
      </c>
      <c r="E86" s="38" t="s">
        <v>8</v>
      </c>
      <c r="F86" s="38" t="s">
        <v>7</v>
      </c>
      <c r="G86" s="38" t="s">
        <v>8</v>
      </c>
      <c r="H86" s="38" t="s">
        <v>8</v>
      </c>
      <c r="I86" s="38" t="s">
        <v>7</v>
      </c>
      <c r="J86" s="38" t="s">
        <v>9</v>
      </c>
      <c r="K86" s="38" t="s">
        <v>9</v>
      </c>
      <c r="L86" s="38" t="s">
        <v>7</v>
      </c>
      <c r="M86" s="38" t="s">
        <v>7</v>
      </c>
      <c r="N86" s="38" t="s">
        <v>7</v>
      </c>
      <c r="O86" s="38" t="s">
        <v>9</v>
      </c>
      <c r="P86" s="38" t="s">
        <v>9</v>
      </c>
      <c r="Q86" s="38" t="s">
        <v>8</v>
      </c>
      <c r="R86" s="38" t="s">
        <v>9</v>
      </c>
      <c r="S86" s="38" t="s">
        <v>9</v>
      </c>
      <c r="T86" s="38" t="s">
        <v>7</v>
      </c>
      <c r="U86" s="38" t="s">
        <v>7</v>
      </c>
      <c r="V86" s="38" t="s">
        <v>9</v>
      </c>
      <c r="W86" s="38" t="s">
        <v>7</v>
      </c>
      <c r="X86" s="38" t="s">
        <v>9</v>
      </c>
      <c r="Y86" s="38" t="s">
        <v>9</v>
      </c>
      <c r="Z86" s="38" t="s">
        <v>9</v>
      </c>
      <c r="AA86" s="38" t="s">
        <v>9</v>
      </c>
      <c r="AB86" s="38" t="s">
        <v>7</v>
      </c>
      <c r="AC86" s="38" t="s">
        <v>9</v>
      </c>
      <c r="AD86" s="38" t="s">
        <v>9</v>
      </c>
      <c r="AE86" s="53" t="s">
        <v>8</v>
      </c>
      <c r="AF86" s="38" t="s">
        <v>9</v>
      </c>
      <c r="AG86" s="38" t="s">
        <v>7</v>
      </c>
      <c r="AH86" s="38" t="s">
        <v>8</v>
      </c>
      <c r="AI86" s="38" t="s">
        <v>7</v>
      </c>
      <c r="AJ86" s="38" t="s">
        <v>9</v>
      </c>
      <c r="AK86" s="38" t="s">
        <v>7</v>
      </c>
      <c r="AL86" s="38" t="s">
        <v>8</v>
      </c>
      <c r="AM86" s="38" t="s">
        <v>9</v>
      </c>
      <c r="AN86" s="38" t="s">
        <v>7</v>
      </c>
      <c r="AO86" s="38" t="s">
        <v>9</v>
      </c>
      <c r="AP86" s="38" t="s">
        <v>9</v>
      </c>
      <c r="AQ86" s="38" t="s">
        <v>9</v>
      </c>
      <c r="AR86" s="38" t="s">
        <v>9</v>
      </c>
      <c r="AS86" s="38" t="s">
        <v>10</v>
      </c>
      <c r="AT86" s="38" t="s">
        <v>7</v>
      </c>
      <c r="AU86" s="38" t="s">
        <v>7</v>
      </c>
      <c r="AV86" s="38" t="s">
        <v>9</v>
      </c>
      <c r="AW86" s="38" t="s">
        <v>9</v>
      </c>
      <c r="AX86" s="38" t="s">
        <v>9</v>
      </c>
      <c r="AY86" s="38" t="s">
        <v>7</v>
      </c>
      <c r="AZ86" s="38" t="s">
        <v>9</v>
      </c>
      <c r="BA86" s="38" t="s">
        <v>9</v>
      </c>
      <c r="BB86" s="38" t="s">
        <v>9</v>
      </c>
      <c r="BC86" s="38" t="s">
        <v>10</v>
      </c>
      <c r="BD86" s="38" t="s">
        <v>9</v>
      </c>
      <c r="BE86" s="38" t="s">
        <v>9</v>
      </c>
      <c r="BF86" s="38" t="s">
        <v>9</v>
      </c>
      <c r="BG86" s="38" t="s">
        <v>7</v>
      </c>
      <c r="BH86" s="38" t="s">
        <v>7</v>
      </c>
      <c r="BI86" s="38" t="s">
        <v>8</v>
      </c>
      <c r="BJ86" s="38" t="s">
        <v>9</v>
      </c>
      <c r="BK86" s="38" t="s">
        <v>7</v>
      </c>
      <c r="BL86" s="38" t="s">
        <v>8</v>
      </c>
      <c r="BM86" s="38" t="s">
        <v>8</v>
      </c>
      <c r="BN86" s="38" t="s">
        <v>8</v>
      </c>
      <c r="BO86" s="38" t="s">
        <v>7</v>
      </c>
      <c r="BP86" s="38" t="s">
        <v>8</v>
      </c>
      <c r="BQ86" s="38" t="s">
        <v>8</v>
      </c>
      <c r="BR86" s="38" t="s">
        <v>9</v>
      </c>
      <c r="BS86" s="38" t="s">
        <v>9</v>
      </c>
      <c r="BT86" s="38" t="s">
        <v>9</v>
      </c>
      <c r="BU86" s="38" t="s">
        <v>9</v>
      </c>
      <c r="BV86" s="38" t="s">
        <v>9</v>
      </c>
      <c r="BW86" s="38" t="s">
        <v>9</v>
      </c>
    </row>
    <row r="87" spans="1:75" ht="15.75" thickBot="1" x14ac:dyDescent="0.3">
      <c r="A87" s="120"/>
      <c r="B87" s="38">
        <f t="shared" ref="B87:AG87" si="117">IF(B86="M",0,IF(B86="I",2,IF(B86="B",4,IF(B86="E",5))))</f>
        <v>4</v>
      </c>
      <c r="C87" s="38">
        <f t="shared" si="117"/>
        <v>2</v>
      </c>
      <c r="D87" s="38">
        <f t="shared" si="117"/>
        <v>4</v>
      </c>
      <c r="E87" s="38">
        <f t="shared" si="117"/>
        <v>2</v>
      </c>
      <c r="F87" s="38">
        <f t="shared" si="117"/>
        <v>0</v>
      </c>
      <c r="G87" s="38">
        <f t="shared" si="117"/>
        <v>2</v>
      </c>
      <c r="H87" s="38">
        <f t="shared" si="117"/>
        <v>2</v>
      </c>
      <c r="I87" s="38">
        <f t="shared" si="117"/>
        <v>0</v>
      </c>
      <c r="J87" s="38">
        <f t="shared" si="117"/>
        <v>4</v>
      </c>
      <c r="K87" s="38">
        <f t="shared" si="117"/>
        <v>4</v>
      </c>
      <c r="L87" s="38">
        <f t="shared" si="117"/>
        <v>0</v>
      </c>
      <c r="M87" s="38">
        <f t="shared" si="117"/>
        <v>0</v>
      </c>
      <c r="N87" s="38">
        <f t="shared" si="117"/>
        <v>0</v>
      </c>
      <c r="O87" s="38">
        <f t="shared" si="117"/>
        <v>4</v>
      </c>
      <c r="P87" s="38">
        <f t="shared" si="117"/>
        <v>4</v>
      </c>
      <c r="Q87" s="38">
        <f t="shared" si="117"/>
        <v>2</v>
      </c>
      <c r="R87" s="38">
        <f t="shared" si="117"/>
        <v>4</v>
      </c>
      <c r="S87" s="38">
        <f t="shared" si="117"/>
        <v>4</v>
      </c>
      <c r="T87" s="38">
        <f t="shared" si="117"/>
        <v>0</v>
      </c>
      <c r="U87" s="38">
        <f t="shared" si="117"/>
        <v>0</v>
      </c>
      <c r="V87" s="38">
        <f t="shared" si="117"/>
        <v>4</v>
      </c>
      <c r="W87" s="38">
        <f t="shared" si="117"/>
        <v>0</v>
      </c>
      <c r="X87" s="38">
        <f t="shared" si="117"/>
        <v>4</v>
      </c>
      <c r="Y87" s="38">
        <f t="shared" si="117"/>
        <v>4</v>
      </c>
      <c r="Z87" s="38">
        <f t="shared" si="117"/>
        <v>4</v>
      </c>
      <c r="AA87" s="38">
        <f t="shared" si="117"/>
        <v>4</v>
      </c>
      <c r="AB87" s="38">
        <f t="shared" si="117"/>
        <v>0</v>
      </c>
      <c r="AC87" s="38">
        <f t="shared" si="117"/>
        <v>4</v>
      </c>
      <c r="AD87" s="38">
        <f t="shared" si="117"/>
        <v>4</v>
      </c>
      <c r="AE87" s="53">
        <f t="shared" si="117"/>
        <v>2</v>
      </c>
      <c r="AF87" s="38">
        <f t="shared" si="117"/>
        <v>4</v>
      </c>
      <c r="AG87" s="38">
        <f t="shared" si="117"/>
        <v>0</v>
      </c>
      <c r="AH87" s="38">
        <f t="shared" ref="AH87:BM87" si="118">IF(AH86="M",0,IF(AH86="I",2,IF(AH86="B",4,IF(AH86="E",5))))</f>
        <v>2</v>
      </c>
      <c r="AI87" s="38">
        <f t="shared" si="118"/>
        <v>0</v>
      </c>
      <c r="AJ87" s="38">
        <f t="shared" si="118"/>
        <v>4</v>
      </c>
      <c r="AK87" s="38">
        <f t="shared" si="118"/>
        <v>0</v>
      </c>
      <c r="AL87" s="38">
        <f t="shared" si="118"/>
        <v>2</v>
      </c>
      <c r="AM87" s="38">
        <f t="shared" si="118"/>
        <v>4</v>
      </c>
      <c r="AN87" s="38">
        <f t="shared" si="118"/>
        <v>0</v>
      </c>
      <c r="AO87" s="38">
        <f t="shared" si="118"/>
        <v>4</v>
      </c>
      <c r="AP87" s="38">
        <f t="shared" si="118"/>
        <v>4</v>
      </c>
      <c r="AQ87" s="38">
        <f t="shared" si="118"/>
        <v>4</v>
      </c>
      <c r="AR87" s="38">
        <f t="shared" si="118"/>
        <v>4</v>
      </c>
      <c r="AS87" s="38">
        <f t="shared" si="118"/>
        <v>5</v>
      </c>
      <c r="AT87" s="38">
        <f t="shared" si="118"/>
        <v>0</v>
      </c>
      <c r="AU87" s="38">
        <f t="shared" si="118"/>
        <v>0</v>
      </c>
      <c r="AV87" s="38">
        <f t="shared" si="118"/>
        <v>4</v>
      </c>
      <c r="AW87" s="38">
        <f t="shared" si="118"/>
        <v>4</v>
      </c>
      <c r="AX87" s="38">
        <f t="shared" si="118"/>
        <v>4</v>
      </c>
      <c r="AY87" s="38">
        <f t="shared" si="118"/>
        <v>0</v>
      </c>
      <c r="AZ87" s="38">
        <f t="shared" si="118"/>
        <v>4</v>
      </c>
      <c r="BA87" s="38">
        <f t="shared" si="118"/>
        <v>4</v>
      </c>
      <c r="BB87" s="38">
        <f t="shared" si="118"/>
        <v>4</v>
      </c>
      <c r="BC87" s="38">
        <f t="shared" si="118"/>
        <v>5</v>
      </c>
      <c r="BD87" s="38">
        <f t="shared" si="118"/>
        <v>4</v>
      </c>
      <c r="BE87" s="38">
        <f t="shared" si="118"/>
        <v>4</v>
      </c>
      <c r="BF87" s="38">
        <f t="shared" si="118"/>
        <v>4</v>
      </c>
      <c r="BG87" s="38">
        <f t="shared" si="118"/>
        <v>0</v>
      </c>
      <c r="BH87" s="38">
        <f t="shared" si="118"/>
        <v>0</v>
      </c>
      <c r="BI87" s="38">
        <f t="shared" si="118"/>
        <v>2</v>
      </c>
      <c r="BJ87" s="38">
        <f t="shared" si="118"/>
        <v>4</v>
      </c>
      <c r="BK87" s="38">
        <f t="shared" si="118"/>
        <v>0</v>
      </c>
      <c r="BL87" s="38">
        <f t="shared" si="118"/>
        <v>2</v>
      </c>
      <c r="BM87" s="38">
        <f t="shared" si="118"/>
        <v>2</v>
      </c>
      <c r="BN87" s="38">
        <f t="shared" ref="BN87:BW87" si="119">IF(BN86="M",0,IF(BN86="I",2,IF(BN86="B",4,IF(BN86="E",5))))</f>
        <v>2</v>
      </c>
      <c r="BO87" s="38">
        <f t="shared" si="119"/>
        <v>0</v>
      </c>
      <c r="BP87" s="38">
        <f t="shared" si="119"/>
        <v>2</v>
      </c>
      <c r="BQ87" s="38">
        <f t="shared" si="119"/>
        <v>2</v>
      </c>
      <c r="BR87" s="38">
        <f t="shared" si="119"/>
        <v>4</v>
      </c>
      <c r="BS87" s="38">
        <f t="shared" si="119"/>
        <v>4</v>
      </c>
      <c r="BT87" s="38">
        <f t="shared" si="119"/>
        <v>4</v>
      </c>
      <c r="BU87" s="38">
        <f t="shared" si="119"/>
        <v>4</v>
      </c>
      <c r="BV87" s="38">
        <f t="shared" si="119"/>
        <v>4</v>
      </c>
      <c r="BW87" s="38">
        <f t="shared" si="119"/>
        <v>4</v>
      </c>
    </row>
    <row r="88" spans="1:75" ht="15.75" thickBot="1" x14ac:dyDescent="0.3">
      <c r="A88" s="120"/>
      <c r="B88" s="38" t="s">
        <v>9</v>
      </c>
      <c r="C88" s="38" t="s">
        <v>9</v>
      </c>
      <c r="D88" s="38" t="s">
        <v>9</v>
      </c>
      <c r="E88" s="38" t="s">
        <v>8</v>
      </c>
      <c r="F88" s="38" t="s">
        <v>8</v>
      </c>
      <c r="G88" s="38" t="s">
        <v>8</v>
      </c>
      <c r="H88" s="38" t="s">
        <v>9</v>
      </c>
      <c r="I88" s="38" t="s">
        <v>9</v>
      </c>
      <c r="J88" s="38" t="s">
        <v>9</v>
      </c>
      <c r="K88" s="38" t="s">
        <v>8</v>
      </c>
      <c r="L88" s="38" t="s">
        <v>9</v>
      </c>
      <c r="M88" s="38" t="s">
        <v>8</v>
      </c>
      <c r="N88" s="38" t="s">
        <v>9</v>
      </c>
      <c r="O88" s="38" t="s">
        <v>9</v>
      </c>
      <c r="P88" s="38" t="s">
        <v>9</v>
      </c>
      <c r="Q88" s="38" t="s">
        <v>7</v>
      </c>
      <c r="R88" s="38" t="s">
        <v>8</v>
      </c>
      <c r="S88" s="38" t="s">
        <v>9</v>
      </c>
      <c r="T88" s="38" t="s">
        <v>9</v>
      </c>
      <c r="U88" s="38" t="s">
        <v>9</v>
      </c>
      <c r="V88" s="38" t="s">
        <v>9</v>
      </c>
      <c r="W88" s="38" t="s">
        <v>8</v>
      </c>
      <c r="X88" s="38" t="s">
        <v>8</v>
      </c>
      <c r="Y88" s="38" t="s">
        <v>9</v>
      </c>
      <c r="Z88" s="38" t="s">
        <v>9</v>
      </c>
      <c r="AA88" s="38" t="s">
        <v>9</v>
      </c>
      <c r="AB88" s="38" t="s">
        <v>9</v>
      </c>
      <c r="AC88" s="38" t="s">
        <v>8</v>
      </c>
      <c r="AD88" s="38" t="s">
        <v>9</v>
      </c>
      <c r="AE88" s="53" t="s">
        <v>9</v>
      </c>
      <c r="AF88" s="38" t="s">
        <v>9</v>
      </c>
      <c r="AG88" s="38" t="s">
        <v>9</v>
      </c>
      <c r="AH88" s="38" t="s">
        <v>7</v>
      </c>
      <c r="AI88" s="38" t="s">
        <v>9</v>
      </c>
      <c r="AJ88" s="38" t="s">
        <v>9</v>
      </c>
      <c r="AK88" s="38" t="s">
        <v>9</v>
      </c>
      <c r="AL88" s="38" t="s">
        <v>7</v>
      </c>
      <c r="AM88" s="38" t="s">
        <v>9</v>
      </c>
      <c r="AN88" s="38" t="s">
        <v>8</v>
      </c>
      <c r="AO88" s="38" t="s">
        <v>9</v>
      </c>
      <c r="AP88" s="38" t="s">
        <v>8</v>
      </c>
      <c r="AQ88" s="38" t="s">
        <v>9</v>
      </c>
      <c r="AR88" s="38" t="s">
        <v>8</v>
      </c>
      <c r="AS88" s="38" t="s">
        <v>9</v>
      </c>
      <c r="AT88" s="38" t="s">
        <v>8</v>
      </c>
      <c r="AU88" s="38" t="s">
        <v>7</v>
      </c>
      <c r="AV88" s="38" t="s">
        <v>9</v>
      </c>
      <c r="AW88" s="38" t="s">
        <v>9</v>
      </c>
      <c r="AX88" s="38" t="s">
        <v>9</v>
      </c>
      <c r="AY88" s="38" t="s">
        <v>8</v>
      </c>
      <c r="AZ88" s="38" t="s">
        <v>8</v>
      </c>
      <c r="BA88" s="38" t="s">
        <v>9</v>
      </c>
      <c r="BB88" s="38" t="s">
        <v>8</v>
      </c>
      <c r="BC88" s="38" t="s">
        <v>10</v>
      </c>
      <c r="BD88" s="38" t="s">
        <v>9</v>
      </c>
      <c r="BE88" s="38" t="s">
        <v>9</v>
      </c>
      <c r="BF88" s="38" t="s">
        <v>8</v>
      </c>
      <c r="BG88" s="38" t="s">
        <v>8</v>
      </c>
      <c r="BH88" s="38" t="s">
        <v>9</v>
      </c>
      <c r="BI88" s="38" t="s">
        <v>8</v>
      </c>
      <c r="BJ88" s="38" t="s">
        <v>9</v>
      </c>
      <c r="BK88" s="38" t="s">
        <v>8</v>
      </c>
      <c r="BL88" s="38" t="s">
        <v>8</v>
      </c>
      <c r="BM88" s="38" t="s">
        <v>8</v>
      </c>
      <c r="BN88" s="38" t="s">
        <v>7</v>
      </c>
      <c r="BO88" s="38" t="s">
        <v>8</v>
      </c>
      <c r="BP88" s="38" t="s">
        <v>8</v>
      </c>
      <c r="BQ88" s="38" t="s">
        <v>8</v>
      </c>
      <c r="BR88" s="38" t="s">
        <v>8</v>
      </c>
      <c r="BS88" s="38" t="s">
        <v>9</v>
      </c>
      <c r="BT88" s="38" t="s">
        <v>9</v>
      </c>
      <c r="BU88" s="38" t="s">
        <v>9</v>
      </c>
      <c r="BV88" s="38" t="s">
        <v>9</v>
      </c>
      <c r="BW88" s="38" t="s">
        <v>9</v>
      </c>
    </row>
    <row r="89" spans="1:75" ht="15.75" thickBot="1" x14ac:dyDescent="0.3">
      <c r="A89" s="120"/>
      <c r="B89" s="38">
        <f t="shared" ref="B89:AG89" si="120">IF(B88="M",0,IF(B88="I",2,IF(B88="B",4,IF(B88="E",5))))</f>
        <v>4</v>
      </c>
      <c r="C89" s="38">
        <f t="shared" si="120"/>
        <v>4</v>
      </c>
      <c r="D89" s="38">
        <f t="shared" si="120"/>
        <v>4</v>
      </c>
      <c r="E89" s="38">
        <f t="shared" si="120"/>
        <v>2</v>
      </c>
      <c r="F89" s="38">
        <f t="shared" si="120"/>
        <v>2</v>
      </c>
      <c r="G89" s="38">
        <f t="shared" si="120"/>
        <v>2</v>
      </c>
      <c r="H89" s="38">
        <f t="shared" si="120"/>
        <v>4</v>
      </c>
      <c r="I89" s="38">
        <f t="shared" si="120"/>
        <v>4</v>
      </c>
      <c r="J89" s="38">
        <f t="shared" si="120"/>
        <v>4</v>
      </c>
      <c r="K89" s="38">
        <f t="shared" si="120"/>
        <v>2</v>
      </c>
      <c r="L89" s="38">
        <f t="shared" si="120"/>
        <v>4</v>
      </c>
      <c r="M89" s="38">
        <f t="shared" si="120"/>
        <v>2</v>
      </c>
      <c r="N89" s="38">
        <f t="shared" si="120"/>
        <v>4</v>
      </c>
      <c r="O89" s="38">
        <f t="shared" si="120"/>
        <v>4</v>
      </c>
      <c r="P89" s="38">
        <f t="shared" si="120"/>
        <v>4</v>
      </c>
      <c r="Q89" s="38">
        <f t="shared" si="120"/>
        <v>0</v>
      </c>
      <c r="R89" s="38">
        <f t="shared" si="120"/>
        <v>2</v>
      </c>
      <c r="S89" s="38">
        <f t="shared" si="120"/>
        <v>4</v>
      </c>
      <c r="T89" s="38">
        <f t="shared" si="120"/>
        <v>4</v>
      </c>
      <c r="U89" s="38">
        <f t="shared" si="120"/>
        <v>4</v>
      </c>
      <c r="V89" s="38">
        <f t="shared" si="120"/>
        <v>4</v>
      </c>
      <c r="W89" s="38">
        <f t="shared" si="120"/>
        <v>2</v>
      </c>
      <c r="X89" s="38">
        <f t="shared" si="120"/>
        <v>2</v>
      </c>
      <c r="Y89" s="38">
        <f t="shared" si="120"/>
        <v>4</v>
      </c>
      <c r="Z89" s="38">
        <f t="shared" si="120"/>
        <v>4</v>
      </c>
      <c r="AA89" s="38">
        <f t="shared" si="120"/>
        <v>4</v>
      </c>
      <c r="AB89" s="38">
        <f t="shared" si="120"/>
        <v>4</v>
      </c>
      <c r="AC89" s="38">
        <f t="shared" si="120"/>
        <v>2</v>
      </c>
      <c r="AD89" s="38">
        <f t="shared" si="120"/>
        <v>4</v>
      </c>
      <c r="AE89" s="53">
        <f t="shared" si="120"/>
        <v>4</v>
      </c>
      <c r="AF89" s="38">
        <f t="shared" si="120"/>
        <v>4</v>
      </c>
      <c r="AG89" s="38">
        <f t="shared" si="120"/>
        <v>4</v>
      </c>
      <c r="AH89" s="38">
        <f t="shared" ref="AH89:BM89" si="121">IF(AH88="M",0,IF(AH88="I",2,IF(AH88="B",4,IF(AH88="E",5))))</f>
        <v>0</v>
      </c>
      <c r="AI89" s="38">
        <f t="shared" si="121"/>
        <v>4</v>
      </c>
      <c r="AJ89" s="38">
        <f t="shared" si="121"/>
        <v>4</v>
      </c>
      <c r="AK89" s="38">
        <f t="shared" si="121"/>
        <v>4</v>
      </c>
      <c r="AL89" s="38">
        <f t="shared" si="121"/>
        <v>0</v>
      </c>
      <c r="AM89" s="38">
        <f t="shared" si="121"/>
        <v>4</v>
      </c>
      <c r="AN89" s="38">
        <f t="shared" si="121"/>
        <v>2</v>
      </c>
      <c r="AO89" s="38">
        <f t="shared" si="121"/>
        <v>4</v>
      </c>
      <c r="AP89" s="38">
        <f t="shared" si="121"/>
        <v>2</v>
      </c>
      <c r="AQ89" s="38">
        <f t="shared" si="121"/>
        <v>4</v>
      </c>
      <c r="AR89" s="38">
        <f t="shared" si="121"/>
        <v>2</v>
      </c>
      <c r="AS89" s="38">
        <f t="shared" si="121"/>
        <v>4</v>
      </c>
      <c r="AT89" s="38">
        <f t="shared" si="121"/>
        <v>2</v>
      </c>
      <c r="AU89" s="38">
        <f t="shared" si="121"/>
        <v>0</v>
      </c>
      <c r="AV89" s="38">
        <f t="shared" si="121"/>
        <v>4</v>
      </c>
      <c r="AW89" s="38">
        <f t="shared" si="121"/>
        <v>4</v>
      </c>
      <c r="AX89" s="38">
        <f t="shared" si="121"/>
        <v>4</v>
      </c>
      <c r="AY89" s="38">
        <f t="shared" si="121"/>
        <v>2</v>
      </c>
      <c r="AZ89" s="38">
        <f t="shared" si="121"/>
        <v>2</v>
      </c>
      <c r="BA89" s="38">
        <f t="shared" si="121"/>
        <v>4</v>
      </c>
      <c r="BB89" s="38">
        <f t="shared" si="121"/>
        <v>2</v>
      </c>
      <c r="BC89" s="38">
        <f t="shared" si="121"/>
        <v>5</v>
      </c>
      <c r="BD89" s="38">
        <f t="shared" si="121"/>
        <v>4</v>
      </c>
      <c r="BE89" s="38">
        <f t="shared" si="121"/>
        <v>4</v>
      </c>
      <c r="BF89" s="38">
        <f t="shared" si="121"/>
        <v>2</v>
      </c>
      <c r="BG89" s="38">
        <f t="shared" si="121"/>
        <v>2</v>
      </c>
      <c r="BH89" s="38">
        <f t="shared" si="121"/>
        <v>4</v>
      </c>
      <c r="BI89" s="38">
        <f t="shared" si="121"/>
        <v>2</v>
      </c>
      <c r="BJ89" s="38">
        <f t="shared" si="121"/>
        <v>4</v>
      </c>
      <c r="BK89" s="38">
        <f t="shared" si="121"/>
        <v>2</v>
      </c>
      <c r="BL89" s="38">
        <f t="shared" si="121"/>
        <v>2</v>
      </c>
      <c r="BM89" s="38">
        <f t="shared" si="121"/>
        <v>2</v>
      </c>
      <c r="BN89" s="38">
        <f t="shared" ref="BN89:BW89" si="122">IF(BN88="M",0,IF(BN88="I",2,IF(BN88="B",4,IF(BN88="E",5))))</f>
        <v>0</v>
      </c>
      <c r="BO89" s="38">
        <f t="shared" si="122"/>
        <v>2</v>
      </c>
      <c r="BP89" s="38">
        <f t="shared" si="122"/>
        <v>2</v>
      </c>
      <c r="BQ89" s="38">
        <f t="shared" si="122"/>
        <v>2</v>
      </c>
      <c r="BR89" s="38">
        <f t="shared" si="122"/>
        <v>2</v>
      </c>
      <c r="BS89" s="38">
        <f t="shared" si="122"/>
        <v>4</v>
      </c>
      <c r="BT89" s="38">
        <f t="shared" si="122"/>
        <v>4</v>
      </c>
      <c r="BU89" s="38">
        <f t="shared" si="122"/>
        <v>4</v>
      </c>
      <c r="BV89" s="38">
        <f t="shared" si="122"/>
        <v>4</v>
      </c>
      <c r="BW89" s="38">
        <f t="shared" si="122"/>
        <v>4</v>
      </c>
    </row>
    <row r="90" spans="1:75" ht="15.75" thickBot="1" x14ac:dyDescent="0.3">
      <c r="A90" s="120"/>
      <c r="B90" s="38" t="s">
        <v>9</v>
      </c>
      <c r="C90" s="38" t="s">
        <v>7</v>
      </c>
      <c r="D90" s="38" t="s">
        <v>7</v>
      </c>
      <c r="E90" s="38" t="s">
        <v>8</v>
      </c>
      <c r="F90" s="38" t="s">
        <v>9</v>
      </c>
      <c r="G90" s="38" t="s">
        <v>8</v>
      </c>
      <c r="H90" s="38" t="s">
        <v>8</v>
      </c>
      <c r="I90" s="38" t="s">
        <v>7</v>
      </c>
      <c r="J90" s="38" t="s">
        <v>8</v>
      </c>
      <c r="K90" s="38" t="s">
        <v>7</v>
      </c>
      <c r="L90" s="38" t="s">
        <v>7</v>
      </c>
      <c r="M90" s="38" t="s">
        <v>7</v>
      </c>
      <c r="N90" s="38" t="s">
        <v>8</v>
      </c>
      <c r="O90" s="38" t="s">
        <v>8</v>
      </c>
      <c r="P90" s="38" t="s">
        <v>7</v>
      </c>
      <c r="Q90" s="38" t="s">
        <v>9</v>
      </c>
      <c r="R90" s="38" t="s">
        <v>7</v>
      </c>
      <c r="S90" s="38" t="s">
        <v>7</v>
      </c>
      <c r="T90" s="38" t="s">
        <v>7</v>
      </c>
      <c r="U90" s="38" t="s">
        <v>8</v>
      </c>
      <c r="V90" s="38" t="s">
        <v>7</v>
      </c>
      <c r="W90" s="38" t="s">
        <v>7</v>
      </c>
      <c r="X90" s="38" t="s">
        <v>8</v>
      </c>
      <c r="Y90" s="38" t="s">
        <v>7</v>
      </c>
      <c r="Z90" s="38" t="s">
        <v>7</v>
      </c>
      <c r="AA90" s="38" t="s">
        <v>8</v>
      </c>
      <c r="AB90" s="38" t="s">
        <v>7</v>
      </c>
      <c r="AC90" s="38" t="s">
        <v>9</v>
      </c>
      <c r="AD90" s="38" t="s">
        <v>7</v>
      </c>
      <c r="AE90" s="53" t="s">
        <v>7</v>
      </c>
      <c r="AF90" s="38" t="s">
        <v>9</v>
      </c>
      <c r="AG90" s="38" t="s">
        <v>7</v>
      </c>
      <c r="AH90" s="38" t="s">
        <v>7</v>
      </c>
      <c r="AI90" s="38" t="s">
        <v>7</v>
      </c>
      <c r="AJ90" s="38" t="s">
        <v>7</v>
      </c>
      <c r="AK90" s="38" t="s">
        <v>7</v>
      </c>
      <c r="AL90" s="38" t="s">
        <v>9</v>
      </c>
      <c r="AM90" s="38" t="s">
        <v>7</v>
      </c>
      <c r="AN90" s="38" t="s">
        <v>8</v>
      </c>
      <c r="AO90" s="38" t="s">
        <v>8</v>
      </c>
      <c r="AP90" s="38" t="s">
        <v>9</v>
      </c>
      <c r="AQ90" s="38" t="s">
        <v>8</v>
      </c>
      <c r="AR90" s="38" t="s">
        <v>8</v>
      </c>
      <c r="AS90" s="38" t="s">
        <v>8</v>
      </c>
      <c r="AT90" s="38" t="s">
        <v>8</v>
      </c>
      <c r="AU90" s="38" t="s">
        <v>7</v>
      </c>
      <c r="AV90" s="38" t="s">
        <v>8</v>
      </c>
      <c r="AW90" s="38" t="s">
        <v>8</v>
      </c>
      <c r="AX90" s="38" t="s">
        <v>8</v>
      </c>
      <c r="AY90" s="38" t="s">
        <v>8</v>
      </c>
      <c r="AZ90" s="38" t="s">
        <v>8</v>
      </c>
      <c r="BA90" s="38" t="s">
        <v>8</v>
      </c>
      <c r="BB90" s="38" t="s">
        <v>8</v>
      </c>
      <c r="BC90" s="38" t="s">
        <v>8</v>
      </c>
      <c r="BD90" s="38" t="s">
        <v>9</v>
      </c>
      <c r="BE90" s="38" t="s">
        <v>8</v>
      </c>
      <c r="BF90" s="38" t="s">
        <v>8</v>
      </c>
      <c r="BG90" s="38" t="s">
        <v>8</v>
      </c>
      <c r="BH90" s="38" t="s">
        <v>9</v>
      </c>
      <c r="BI90" s="38" t="s">
        <v>7</v>
      </c>
      <c r="BJ90" s="38" t="s">
        <v>8</v>
      </c>
      <c r="BK90" s="38" t="s">
        <v>9</v>
      </c>
      <c r="BL90" s="38" t="s">
        <v>7</v>
      </c>
      <c r="BM90" s="38" t="s">
        <v>9</v>
      </c>
      <c r="BN90" s="38" t="s">
        <v>9</v>
      </c>
      <c r="BO90" s="38" t="s">
        <v>9</v>
      </c>
      <c r="BP90" s="38" t="s">
        <v>9</v>
      </c>
      <c r="BQ90" s="38" t="s">
        <v>9</v>
      </c>
      <c r="BR90" s="38" t="s">
        <v>7</v>
      </c>
      <c r="BS90" s="38" t="s">
        <v>7</v>
      </c>
      <c r="BT90" s="38" t="s">
        <v>7</v>
      </c>
      <c r="BU90" s="38" t="s">
        <v>7</v>
      </c>
      <c r="BV90" s="38" t="s">
        <v>8</v>
      </c>
      <c r="BW90" s="38" t="s">
        <v>8</v>
      </c>
    </row>
    <row r="91" spans="1:75" ht="15.75" thickBot="1" x14ac:dyDescent="0.3">
      <c r="A91" s="120"/>
      <c r="B91" s="38">
        <f t="shared" ref="B91:AG91" si="123">IF(B90="M",0,IF(B90="I",2,IF(B90="B",4,IF(B90="E",5))))</f>
        <v>4</v>
      </c>
      <c r="C91" s="38">
        <f t="shared" si="123"/>
        <v>0</v>
      </c>
      <c r="D91" s="38">
        <f t="shared" si="123"/>
        <v>0</v>
      </c>
      <c r="E91" s="38">
        <f t="shared" si="123"/>
        <v>2</v>
      </c>
      <c r="F91" s="38">
        <f t="shared" si="123"/>
        <v>4</v>
      </c>
      <c r="G91" s="38">
        <f t="shared" si="123"/>
        <v>2</v>
      </c>
      <c r="H91" s="38">
        <f t="shared" si="123"/>
        <v>2</v>
      </c>
      <c r="I91" s="38">
        <f t="shared" si="123"/>
        <v>0</v>
      </c>
      <c r="J91" s="38">
        <f t="shared" si="123"/>
        <v>2</v>
      </c>
      <c r="K91" s="38">
        <f t="shared" si="123"/>
        <v>0</v>
      </c>
      <c r="L91" s="38">
        <f t="shared" si="123"/>
        <v>0</v>
      </c>
      <c r="M91" s="38">
        <f t="shared" si="123"/>
        <v>0</v>
      </c>
      <c r="N91" s="38">
        <f t="shared" si="123"/>
        <v>2</v>
      </c>
      <c r="O91" s="38">
        <f t="shared" si="123"/>
        <v>2</v>
      </c>
      <c r="P91" s="38">
        <f t="shared" si="123"/>
        <v>0</v>
      </c>
      <c r="Q91" s="38">
        <f t="shared" si="123"/>
        <v>4</v>
      </c>
      <c r="R91" s="38">
        <f t="shared" si="123"/>
        <v>0</v>
      </c>
      <c r="S91" s="38">
        <f t="shared" si="123"/>
        <v>0</v>
      </c>
      <c r="T91" s="38">
        <f t="shared" si="123"/>
        <v>0</v>
      </c>
      <c r="U91" s="38">
        <f t="shared" si="123"/>
        <v>2</v>
      </c>
      <c r="V91" s="38">
        <f t="shared" si="123"/>
        <v>0</v>
      </c>
      <c r="W91" s="38">
        <f t="shared" si="123"/>
        <v>0</v>
      </c>
      <c r="X91" s="38">
        <f t="shared" si="123"/>
        <v>2</v>
      </c>
      <c r="Y91" s="38">
        <f t="shared" si="123"/>
        <v>0</v>
      </c>
      <c r="Z91" s="38">
        <f t="shared" si="123"/>
        <v>0</v>
      </c>
      <c r="AA91" s="38">
        <f t="shared" si="123"/>
        <v>2</v>
      </c>
      <c r="AB91" s="38">
        <f t="shared" si="123"/>
        <v>0</v>
      </c>
      <c r="AC91" s="38">
        <f t="shared" si="123"/>
        <v>4</v>
      </c>
      <c r="AD91" s="38">
        <f t="shared" si="123"/>
        <v>0</v>
      </c>
      <c r="AE91" s="53">
        <f t="shared" si="123"/>
        <v>0</v>
      </c>
      <c r="AF91" s="38">
        <f t="shared" si="123"/>
        <v>4</v>
      </c>
      <c r="AG91" s="38">
        <f t="shared" si="123"/>
        <v>0</v>
      </c>
      <c r="AH91" s="38">
        <f t="shared" ref="AH91:BM91" si="124">IF(AH90="M",0,IF(AH90="I",2,IF(AH90="B",4,IF(AH90="E",5))))</f>
        <v>0</v>
      </c>
      <c r="AI91" s="38">
        <f t="shared" si="124"/>
        <v>0</v>
      </c>
      <c r="AJ91" s="38">
        <f t="shared" si="124"/>
        <v>0</v>
      </c>
      <c r="AK91" s="38">
        <f t="shared" si="124"/>
        <v>0</v>
      </c>
      <c r="AL91" s="38">
        <f t="shared" si="124"/>
        <v>4</v>
      </c>
      <c r="AM91" s="38">
        <f t="shared" si="124"/>
        <v>0</v>
      </c>
      <c r="AN91" s="38">
        <f t="shared" si="124"/>
        <v>2</v>
      </c>
      <c r="AO91" s="38">
        <f t="shared" si="124"/>
        <v>2</v>
      </c>
      <c r="AP91" s="38">
        <f t="shared" si="124"/>
        <v>4</v>
      </c>
      <c r="AQ91" s="38">
        <f t="shared" si="124"/>
        <v>2</v>
      </c>
      <c r="AR91" s="38">
        <f t="shared" si="124"/>
        <v>2</v>
      </c>
      <c r="AS91" s="38">
        <f t="shared" si="124"/>
        <v>2</v>
      </c>
      <c r="AT91" s="38">
        <f t="shared" si="124"/>
        <v>2</v>
      </c>
      <c r="AU91" s="38">
        <f t="shared" si="124"/>
        <v>0</v>
      </c>
      <c r="AV91" s="38">
        <f t="shared" si="124"/>
        <v>2</v>
      </c>
      <c r="AW91" s="38">
        <f t="shared" si="124"/>
        <v>2</v>
      </c>
      <c r="AX91" s="38">
        <f t="shared" si="124"/>
        <v>2</v>
      </c>
      <c r="AY91" s="38">
        <f t="shared" si="124"/>
        <v>2</v>
      </c>
      <c r="AZ91" s="38">
        <f t="shared" si="124"/>
        <v>2</v>
      </c>
      <c r="BA91" s="38">
        <f t="shared" si="124"/>
        <v>2</v>
      </c>
      <c r="BB91" s="38">
        <f t="shared" si="124"/>
        <v>2</v>
      </c>
      <c r="BC91" s="38">
        <f t="shared" si="124"/>
        <v>2</v>
      </c>
      <c r="BD91" s="38">
        <f t="shared" si="124"/>
        <v>4</v>
      </c>
      <c r="BE91" s="38">
        <f t="shared" si="124"/>
        <v>2</v>
      </c>
      <c r="BF91" s="38">
        <f t="shared" si="124"/>
        <v>2</v>
      </c>
      <c r="BG91" s="38">
        <f t="shared" si="124"/>
        <v>2</v>
      </c>
      <c r="BH91" s="38">
        <f t="shared" si="124"/>
        <v>4</v>
      </c>
      <c r="BI91" s="38">
        <f t="shared" si="124"/>
        <v>0</v>
      </c>
      <c r="BJ91" s="38">
        <f t="shared" si="124"/>
        <v>2</v>
      </c>
      <c r="BK91" s="38">
        <f t="shared" si="124"/>
        <v>4</v>
      </c>
      <c r="BL91" s="38">
        <f t="shared" si="124"/>
        <v>0</v>
      </c>
      <c r="BM91" s="38">
        <f t="shared" si="124"/>
        <v>4</v>
      </c>
      <c r="BN91" s="38">
        <f t="shared" ref="BN91:BW91" si="125">IF(BN90="M",0,IF(BN90="I",2,IF(BN90="B",4,IF(BN90="E",5))))</f>
        <v>4</v>
      </c>
      <c r="BO91" s="38">
        <f t="shared" si="125"/>
        <v>4</v>
      </c>
      <c r="BP91" s="38">
        <f t="shared" si="125"/>
        <v>4</v>
      </c>
      <c r="BQ91" s="38">
        <f t="shared" si="125"/>
        <v>4</v>
      </c>
      <c r="BR91" s="38">
        <f t="shared" si="125"/>
        <v>0</v>
      </c>
      <c r="BS91" s="38">
        <f t="shared" si="125"/>
        <v>0</v>
      </c>
      <c r="BT91" s="38">
        <f t="shared" si="125"/>
        <v>0</v>
      </c>
      <c r="BU91" s="38">
        <f t="shared" si="125"/>
        <v>0</v>
      </c>
      <c r="BV91" s="38">
        <f t="shared" si="125"/>
        <v>2</v>
      </c>
      <c r="BW91" s="38">
        <f t="shared" si="125"/>
        <v>2</v>
      </c>
    </row>
    <row r="92" spans="1:75" ht="15.75" thickBot="1" x14ac:dyDescent="0.3">
      <c r="A92" s="120"/>
      <c r="B92" s="38" t="s">
        <v>9</v>
      </c>
      <c r="C92" s="38" t="s">
        <v>9</v>
      </c>
      <c r="D92" s="38" t="s">
        <v>9</v>
      </c>
      <c r="E92" s="38" t="s">
        <v>9</v>
      </c>
      <c r="F92" s="38" t="s">
        <v>9</v>
      </c>
      <c r="G92" s="38" t="s">
        <v>9</v>
      </c>
      <c r="H92" s="38" t="s">
        <v>9</v>
      </c>
      <c r="I92" s="38" t="s">
        <v>9</v>
      </c>
      <c r="J92" s="38" t="s">
        <v>9</v>
      </c>
      <c r="K92" s="38" t="s">
        <v>9</v>
      </c>
      <c r="L92" s="38" t="s">
        <v>9</v>
      </c>
      <c r="M92" s="38" t="s">
        <v>9</v>
      </c>
      <c r="N92" s="38" t="s">
        <v>9</v>
      </c>
      <c r="O92" s="38" t="s">
        <v>9</v>
      </c>
      <c r="P92" s="38" t="s">
        <v>8</v>
      </c>
      <c r="Q92" s="38" t="s">
        <v>8</v>
      </c>
      <c r="R92" s="38" t="s">
        <v>8</v>
      </c>
      <c r="S92" s="38" t="s">
        <v>9</v>
      </c>
      <c r="T92" s="38" t="s">
        <v>9</v>
      </c>
      <c r="U92" s="38" t="s">
        <v>9</v>
      </c>
      <c r="V92" s="38" t="s">
        <v>8</v>
      </c>
      <c r="W92" s="38" t="s">
        <v>8</v>
      </c>
      <c r="X92" s="38" t="s">
        <v>8</v>
      </c>
      <c r="Y92" s="38" t="s">
        <v>9</v>
      </c>
      <c r="Z92" s="38" t="s">
        <v>8</v>
      </c>
      <c r="AA92" s="38" t="s">
        <v>7</v>
      </c>
      <c r="AB92" s="38" t="s">
        <v>8</v>
      </c>
      <c r="AC92" s="38" t="s">
        <v>9</v>
      </c>
      <c r="AD92" s="38" t="s">
        <v>9</v>
      </c>
      <c r="AE92" s="53" t="s">
        <v>8</v>
      </c>
      <c r="AF92" s="38" t="s">
        <v>8</v>
      </c>
      <c r="AG92" s="38" t="s">
        <v>9</v>
      </c>
      <c r="AH92" s="38" t="s">
        <v>9</v>
      </c>
      <c r="AI92" s="38" t="s">
        <v>9</v>
      </c>
      <c r="AJ92" s="38" t="s">
        <v>9</v>
      </c>
      <c r="AK92" s="38" t="s">
        <v>8</v>
      </c>
      <c r="AL92" s="38" t="s">
        <v>8</v>
      </c>
      <c r="AM92" s="38" t="s">
        <v>9</v>
      </c>
      <c r="AN92" s="38" t="s">
        <v>8</v>
      </c>
      <c r="AO92" s="38" t="s">
        <v>9</v>
      </c>
      <c r="AP92" s="38" t="s">
        <v>9</v>
      </c>
      <c r="AQ92" s="38" t="s">
        <v>9</v>
      </c>
      <c r="AR92" s="38" t="s">
        <v>9</v>
      </c>
      <c r="AS92" s="38" t="s">
        <v>10</v>
      </c>
      <c r="AT92" s="38" t="s">
        <v>9</v>
      </c>
      <c r="AU92" s="38" t="s">
        <v>8</v>
      </c>
      <c r="AV92" s="38" t="s">
        <v>9</v>
      </c>
      <c r="AW92" s="38" t="s">
        <v>9</v>
      </c>
      <c r="AX92" s="38" t="s">
        <v>9</v>
      </c>
      <c r="AY92" s="38" t="s">
        <v>9</v>
      </c>
      <c r="AZ92" s="38" t="s">
        <v>9</v>
      </c>
      <c r="BA92" s="38" t="s">
        <v>9</v>
      </c>
      <c r="BB92" s="38" t="s">
        <v>9</v>
      </c>
      <c r="BC92" s="38" t="s">
        <v>9</v>
      </c>
      <c r="BD92" s="38" t="s">
        <v>8</v>
      </c>
      <c r="BE92" s="38" t="s">
        <v>9</v>
      </c>
      <c r="BF92" s="38" t="s">
        <v>8</v>
      </c>
      <c r="BG92" s="38" t="s">
        <v>8</v>
      </c>
      <c r="BH92" s="38" t="s">
        <v>8</v>
      </c>
      <c r="BI92" s="38" t="s">
        <v>9</v>
      </c>
      <c r="BJ92" s="38" t="s">
        <v>9</v>
      </c>
      <c r="BK92" s="38" t="s">
        <v>8</v>
      </c>
      <c r="BL92" s="38" t="s">
        <v>7</v>
      </c>
      <c r="BM92" s="38" t="s">
        <v>8</v>
      </c>
      <c r="BN92" s="38" t="s">
        <v>7</v>
      </c>
      <c r="BO92" s="38" t="s">
        <v>8</v>
      </c>
      <c r="BP92" s="38" t="s">
        <v>8</v>
      </c>
      <c r="BQ92" s="38" t="s">
        <v>9</v>
      </c>
      <c r="BR92" s="38" t="s">
        <v>7</v>
      </c>
      <c r="BS92" s="38" t="s">
        <v>9</v>
      </c>
      <c r="BT92" s="38" t="s">
        <v>9</v>
      </c>
      <c r="BU92" s="38" t="s">
        <v>9</v>
      </c>
      <c r="BV92" s="38" t="s">
        <v>9</v>
      </c>
      <c r="BW92" s="38" t="s">
        <v>9</v>
      </c>
    </row>
    <row r="93" spans="1:75" ht="15.75" thickBot="1" x14ac:dyDescent="0.3">
      <c r="A93" s="120"/>
      <c r="B93" s="38">
        <f t="shared" ref="B93:AG93" si="126">IF(B92="M",0,IF(B92="I",2,IF(B92="B",4,IF(B92="E",5))))</f>
        <v>4</v>
      </c>
      <c r="C93" s="38">
        <f t="shared" si="126"/>
        <v>4</v>
      </c>
      <c r="D93" s="38">
        <f t="shared" si="126"/>
        <v>4</v>
      </c>
      <c r="E93" s="38">
        <f t="shared" si="126"/>
        <v>4</v>
      </c>
      <c r="F93" s="38">
        <f t="shared" si="126"/>
        <v>4</v>
      </c>
      <c r="G93" s="38">
        <f t="shared" si="126"/>
        <v>4</v>
      </c>
      <c r="H93" s="38">
        <f t="shared" si="126"/>
        <v>4</v>
      </c>
      <c r="I93" s="38">
        <f t="shared" si="126"/>
        <v>4</v>
      </c>
      <c r="J93" s="38">
        <f t="shared" si="126"/>
        <v>4</v>
      </c>
      <c r="K93" s="38">
        <f t="shared" si="126"/>
        <v>4</v>
      </c>
      <c r="L93" s="38">
        <f t="shared" si="126"/>
        <v>4</v>
      </c>
      <c r="M93" s="38">
        <f t="shared" si="126"/>
        <v>4</v>
      </c>
      <c r="N93" s="38">
        <f t="shared" si="126"/>
        <v>4</v>
      </c>
      <c r="O93" s="38">
        <f t="shared" si="126"/>
        <v>4</v>
      </c>
      <c r="P93" s="38">
        <f t="shared" si="126"/>
        <v>2</v>
      </c>
      <c r="Q93" s="38">
        <f t="shared" si="126"/>
        <v>2</v>
      </c>
      <c r="R93" s="38">
        <f t="shared" si="126"/>
        <v>2</v>
      </c>
      <c r="S93" s="38">
        <f t="shared" si="126"/>
        <v>4</v>
      </c>
      <c r="T93" s="38">
        <f t="shared" si="126"/>
        <v>4</v>
      </c>
      <c r="U93" s="38">
        <f t="shared" si="126"/>
        <v>4</v>
      </c>
      <c r="V93" s="38">
        <f t="shared" si="126"/>
        <v>2</v>
      </c>
      <c r="W93" s="38">
        <f t="shared" si="126"/>
        <v>2</v>
      </c>
      <c r="X93" s="38">
        <f t="shared" si="126"/>
        <v>2</v>
      </c>
      <c r="Y93" s="38">
        <f t="shared" si="126"/>
        <v>4</v>
      </c>
      <c r="Z93" s="38">
        <f t="shared" si="126"/>
        <v>2</v>
      </c>
      <c r="AA93" s="38">
        <f t="shared" si="126"/>
        <v>0</v>
      </c>
      <c r="AB93" s="38">
        <f t="shared" si="126"/>
        <v>2</v>
      </c>
      <c r="AC93" s="38">
        <f t="shared" si="126"/>
        <v>4</v>
      </c>
      <c r="AD93" s="38">
        <f t="shared" si="126"/>
        <v>4</v>
      </c>
      <c r="AE93" s="53">
        <f t="shared" si="126"/>
        <v>2</v>
      </c>
      <c r="AF93" s="38">
        <f t="shared" si="126"/>
        <v>2</v>
      </c>
      <c r="AG93" s="38">
        <f t="shared" si="126"/>
        <v>4</v>
      </c>
      <c r="AH93" s="38">
        <f t="shared" ref="AH93:BM93" si="127">IF(AH92="M",0,IF(AH92="I",2,IF(AH92="B",4,IF(AH92="E",5))))</f>
        <v>4</v>
      </c>
      <c r="AI93" s="38">
        <f t="shared" si="127"/>
        <v>4</v>
      </c>
      <c r="AJ93" s="38">
        <f t="shared" si="127"/>
        <v>4</v>
      </c>
      <c r="AK93" s="38">
        <f t="shared" si="127"/>
        <v>2</v>
      </c>
      <c r="AL93" s="38">
        <f t="shared" si="127"/>
        <v>2</v>
      </c>
      <c r="AM93" s="38">
        <f t="shared" si="127"/>
        <v>4</v>
      </c>
      <c r="AN93" s="38">
        <f t="shared" si="127"/>
        <v>2</v>
      </c>
      <c r="AO93" s="38">
        <f t="shared" si="127"/>
        <v>4</v>
      </c>
      <c r="AP93" s="38">
        <f t="shared" si="127"/>
        <v>4</v>
      </c>
      <c r="AQ93" s="38">
        <f t="shared" si="127"/>
        <v>4</v>
      </c>
      <c r="AR93" s="38">
        <f t="shared" si="127"/>
        <v>4</v>
      </c>
      <c r="AS93" s="38">
        <f t="shared" si="127"/>
        <v>5</v>
      </c>
      <c r="AT93" s="38">
        <f t="shared" si="127"/>
        <v>4</v>
      </c>
      <c r="AU93" s="38">
        <f t="shared" si="127"/>
        <v>2</v>
      </c>
      <c r="AV93" s="38">
        <f t="shared" si="127"/>
        <v>4</v>
      </c>
      <c r="AW93" s="38">
        <f t="shared" si="127"/>
        <v>4</v>
      </c>
      <c r="AX93" s="38">
        <f t="shared" si="127"/>
        <v>4</v>
      </c>
      <c r="AY93" s="38">
        <f t="shared" si="127"/>
        <v>4</v>
      </c>
      <c r="AZ93" s="38">
        <f t="shared" si="127"/>
        <v>4</v>
      </c>
      <c r="BA93" s="38">
        <f t="shared" si="127"/>
        <v>4</v>
      </c>
      <c r="BB93" s="38">
        <f t="shared" si="127"/>
        <v>4</v>
      </c>
      <c r="BC93" s="38">
        <f t="shared" si="127"/>
        <v>4</v>
      </c>
      <c r="BD93" s="38">
        <f t="shared" si="127"/>
        <v>2</v>
      </c>
      <c r="BE93" s="38">
        <f t="shared" si="127"/>
        <v>4</v>
      </c>
      <c r="BF93" s="38">
        <f t="shared" si="127"/>
        <v>2</v>
      </c>
      <c r="BG93" s="38">
        <f t="shared" si="127"/>
        <v>2</v>
      </c>
      <c r="BH93" s="38">
        <f t="shared" si="127"/>
        <v>2</v>
      </c>
      <c r="BI93" s="38">
        <f t="shared" si="127"/>
        <v>4</v>
      </c>
      <c r="BJ93" s="38">
        <f t="shared" si="127"/>
        <v>4</v>
      </c>
      <c r="BK93" s="38">
        <f t="shared" si="127"/>
        <v>2</v>
      </c>
      <c r="BL93" s="38">
        <f t="shared" si="127"/>
        <v>0</v>
      </c>
      <c r="BM93" s="38">
        <f t="shared" si="127"/>
        <v>2</v>
      </c>
      <c r="BN93" s="38">
        <f t="shared" ref="BN93:BW93" si="128">IF(BN92="M",0,IF(BN92="I",2,IF(BN92="B",4,IF(BN92="E",5))))</f>
        <v>0</v>
      </c>
      <c r="BO93" s="38">
        <f t="shared" si="128"/>
        <v>2</v>
      </c>
      <c r="BP93" s="38">
        <f t="shared" si="128"/>
        <v>2</v>
      </c>
      <c r="BQ93" s="38">
        <f t="shared" si="128"/>
        <v>4</v>
      </c>
      <c r="BR93" s="38">
        <f t="shared" si="128"/>
        <v>0</v>
      </c>
      <c r="BS93" s="38">
        <f t="shared" si="128"/>
        <v>4</v>
      </c>
      <c r="BT93" s="38">
        <f t="shared" si="128"/>
        <v>4</v>
      </c>
      <c r="BU93" s="38">
        <f t="shared" si="128"/>
        <v>4</v>
      </c>
      <c r="BV93" s="38">
        <f t="shared" si="128"/>
        <v>4</v>
      </c>
      <c r="BW93" s="38">
        <f t="shared" si="128"/>
        <v>4</v>
      </c>
    </row>
    <row r="94" spans="1:75" ht="15.75" thickBot="1" x14ac:dyDescent="0.3">
      <c r="A94" s="120" t="s">
        <v>124</v>
      </c>
      <c r="B94" s="38" t="s">
        <v>8</v>
      </c>
      <c r="C94" s="38" t="s">
        <v>9</v>
      </c>
      <c r="D94" s="38" t="s">
        <v>9</v>
      </c>
      <c r="E94" s="38" t="s">
        <v>9</v>
      </c>
      <c r="F94" s="38" t="s">
        <v>7</v>
      </c>
      <c r="G94" s="38" t="s">
        <v>9</v>
      </c>
      <c r="H94" s="38" t="s">
        <v>9</v>
      </c>
      <c r="I94" s="38" t="s">
        <v>8</v>
      </c>
      <c r="J94" s="38" t="s">
        <v>9</v>
      </c>
      <c r="K94" s="38" t="s">
        <v>9</v>
      </c>
      <c r="L94" s="38" t="s">
        <v>9</v>
      </c>
      <c r="M94" s="38" t="s">
        <v>9</v>
      </c>
      <c r="N94" s="38" t="s">
        <v>9</v>
      </c>
      <c r="O94" s="38" t="s">
        <v>9</v>
      </c>
      <c r="P94" s="38" t="s">
        <v>9</v>
      </c>
      <c r="Q94" s="38" t="s">
        <v>7</v>
      </c>
      <c r="R94" s="38" t="s">
        <v>9</v>
      </c>
      <c r="S94" s="38" t="s">
        <v>9</v>
      </c>
      <c r="T94" s="38" t="s">
        <v>9</v>
      </c>
      <c r="U94" s="38" t="s">
        <v>9</v>
      </c>
      <c r="V94" s="38" t="s">
        <v>9</v>
      </c>
      <c r="W94" s="38" t="s">
        <v>9</v>
      </c>
      <c r="X94" s="38" t="s">
        <v>9</v>
      </c>
      <c r="Y94" s="38" t="s">
        <v>9</v>
      </c>
      <c r="Z94" s="38" t="s">
        <v>9</v>
      </c>
      <c r="AA94" s="38" t="s">
        <v>8</v>
      </c>
      <c r="AB94" s="38" t="s">
        <v>9</v>
      </c>
      <c r="AC94" s="38" t="s">
        <v>9</v>
      </c>
      <c r="AD94" s="38" t="s">
        <v>9</v>
      </c>
      <c r="AE94" s="53" t="s">
        <v>9</v>
      </c>
      <c r="AF94" s="38" t="s">
        <v>9</v>
      </c>
      <c r="AG94" s="38" t="s">
        <v>9</v>
      </c>
      <c r="AH94" s="38" t="s">
        <v>9</v>
      </c>
      <c r="AI94" s="38" t="s">
        <v>9</v>
      </c>
      <c r="AJ94" s="38" t="s">
        <v>9</v>
      </c>
      <c r="AK94" s="38" t="s">
        <v>9</v>
      </c>
      <c r="AL94" s="38" t="s">
        <v>8</v>
      </c>
      <c r="AM94" s="38" t="s">
        <v>9</v>
      </c>
      <c r="AN94" s="38" t="s">
        <v>8</v>
      </c>
      <c r="AO94" s="38" t="s">
        <v>9</v>
      </c>
      <c r="AP94" s="38" t="s">
        <v>9</v>
      </c>
      <c r="AQ94" s="38" t="s">
        <v>9</v>
      </c>
      <c r="AR94" s="38" t="s">
        <v>9</v>
      </c>
      <c r="AS94" s="38" t="s">
        <v>9</v>
      </c>
      <c r="AT94" s="38" t="s">
        <v>9</v>
      </c>
      <c r="AU94" s="38" t="s">
        <v>9</v>
      </c>
      <c r="AV94" s="38" t="s">
        <v>9</v>
      </c>
      <c r="AW94" s="38" t="s">
        <v>8</v>
      </c>
      <c r="AX94" s="38" t="s">
        <v>9</v>
      </c>
      <c r="AY94" s="38" t="s">
        <v>9</v>
      </c>
      <c r="AZ94" s="38" t="s">
        <v>8</v>
      </c>
      <c r="BA94" s="38" t="s">
        <v>9</v>
      </c>
      <c r="BB94" s="38" t="s">
        <v>9</v>
      </c>
      <c r="BC94" s="38" t="s">
        <v>10</v>
      </c>
      <c r="BD94" s="38" t="s">
        <v>9</v>
      </c>
      <c r="BE94" s="38" t="s">
        <v>9</v>
      </c>
      <c r="BF94" s="38" t="s">
        <v>8</v>
      </c>
      <c r="BG94" s="38" t="s">
        <v>9</v>
      </c>
      <c r="BH94" s="38" t="s">
        <v>8</v>
      </c>
      <c r="BI94" s="38" t="s">
        <v>9</v>
      </c>
      <c r="BJ94" s="38" t="s">
        <v>9</v>
      </c>
      <c r="BK94" s="38" t="s">
        <v>8</v>
      </c>
      <c r="BL94" s="38" t="s">
        <v>7</v>
      </c>
      <c r="BM94" s="38" t="s">
        <v>9</v>
      </c>
      <c r="BN94" s="38" t="s">
        <v>8</v>
      </c>
      <c r="BO94" s="38" t="s">
        <v>9</v>
      </c>
      <c r="BP94" s="38" t="s">
        <v>9</v>
      </c>
      <c r="BQ94" s="38" t="s">
        <v>9</v>
      </c>
      <c r="BR94" s="38" t="s">
        <v>8</v>
      </c>
      <c r="BS94" s="38" t="s">
        <v>9</v>
      </c>
      <c r="BT94" s="38" t="s">
        <v>9</v>
      </c>
      <c r="BU94" s="38" t="s">
        <v>9</v>
      </c>
      <c r="BV94" s="38" t="s">
        <v>9</v>
      </c>
      <c r="BW94" s="38" t="s">
        <v>9</v>
      </c>
    </row>
    <row r="95" spans="1:75" ht="15.75" thickBot="1" x14ac:dyDescent="0.3">
      <c r="A95" s="120"/>
      <c r="B95" s="38">
        <f t="shared" ref="B95:AG95" si="129">IF(B94="M",0,IF(B94="I",2,IF(B94="B",4,IF(B94="E",5))))</f>
        <v>2</v>
      </c>
      <c r="C95" s="38">
        <f t="shared" si="129"/>
        <v>4</v>
      </c>
      <c r="D95" s="38">
        <f t="shared" si="129"/>
        <v>4</v>
      </c>
      <c r="E95" s="38">
        <f t="shared" si="129"/>
        <v>4</v>
      </c>
      <c r="F95" s="38">
        <f t="shared" si="129"/>
        <v>0</v>
      </c>
      <c r="G95" s="38">
        <f t="shared" si="129"/>
        <v>4</v>
      </c>
      <c r="H95" s="38">
        <f t="shared" si="129"/>
        <v>4</v>
      </c>
      <c r="I95" s="38">
        <f t="shared" si="129"/>
        <v>2</v>
      </c>
      <c r="J95" s="38">
        <f t="shared" si="129"/>
        <v>4</v>
      </c>
      <c r="K95" s="38">
        <f t="shared" si="129"/>
        <v>4</v>
      </c>
      <c r="L95" s="38">
        <f t="shared" si="129"/>
        <v>4</v>
      </c>
      <c r="M95" s="38">
        <f t="shared" si="129"/>
        <v>4</v>
      </c>
      <c r="N95" s="38">
        <f t="shared" si="129"/>
        <v>4</v>
      </c>
      <c r="O95" s="38">
        <f t="shared" si="129"/>
        <v>4</v>
      </c>
      <c r="P95" s="38">
        <f t="shared" si="129"/>
        <v>4</v>
      </c>
      <c r="Q95" s="38">
        <f t="shared" si="129"/>
        <v>0</v>
      </c>
      <c r="R95" s="38">
        <f t="shared" si="129"/>
        <v>4</v>
      </c>
      <c r="S95" s="38">
        <f t="shared" si="129"/>
        <v>4</v>
      </c>
      <c r="T95" s="38">
        <f t="shared" si="129"/>
        <v>4</v>
      </c>
      <c r="U95" s="38">
        <f t="shared" si="129"/>
        <v>4</v>
      </c>
      <c r="V95" s="38">
        <f t="shared" si="129"/>
        <v>4</v>
      </c>
      <c r="W95" s="38">
        <f t="shared" si="129"/>
        <v>4</v>
      </c>
      <c r="X95" s="38">
        <f t="shared" si="129"/>
        <v>4</v>
      </c>
      <c r="Y95" s="38">
        <f t="shared" si="129"/>
        <v>4</v>
      </c>
      <c r="Z95" s="38">
        <f t="shared" si="129"/>
        <v>4</v>
      </c>
      <c r="AA95" s="38">
        <f t="shared" si="129"/>
        <v>2</v>
      </c>
      <c r="AB95" s="38">
        <f t="shared" si="129"/>
        <v>4</v>
      </c>
      <c r="AC95" s="38">
        <f t="shared" si="129"/>
        <v>4</v>
      </c>
      <c r="AD95" s="38">
        <f t="shared" si="129"/>
        <v>4</v>
      </c>
      <c r="AE95" s="53">
        <f t="shared" si="129"/>
        <v>4</v>
      </c>
      <c r="AF95" s="38">
        <f t="shared" si="129"/>
        <v>4</v>
      </c>
      <c r="AG95" s="38">
        <f t="shared" si="129"/>
        <v>4</v>
      </c>
      <c r="AH95" s="38">
        <f t="shared" ref="AH95:BM95" si="130">IF(AH94="M",0,IF(AH94="I",2,IF(AH94="B",4,IF(AH94="E",5))))</f>
        <v>4</v>
      </c>
      <c r="AI95" s="38">
        <f t="shared" si="130"/>
        <v>4</v>
      </c>
      <c r="AJ95" s="38">
        <f t="shared" si="130"/>
        <v>4</v>
      </c>
      <c r="AK95" s="38">
        <f t="shared" si="130"/>
        <v>4</v>
      </c>
      <c r="AL95" s="38">
        <f t="shared" si="130"/>
        <v>2</v>
      </c>
      <c r="AM95" s="38">
        <f t="shared" si="130"/>
        <v>4</v>
      </c>
      <c r="AN95" s="38">
        <f t="shared" si="130"/>
        <v>2</v>
      </c>
      <c r="AO95" s="38">
        <f t="shared" si="130"/>
        <v>4</v>
      </c>
      <c r="AP95" s="38">
        <f t="shared" si="130"/>
        <v>4</v>
      </c>
      <c r="AQ95" s="38">
        <f t="shared" si="130"/>
        <v>4</v>
      </c>
      <c r="AR95" s="38">
        <f t="shared" si="130"/>
        <v>4</v>
      </c>
      <c r="AS95" s="38">
        <f t="shared" si="130"/>
        <v>4</v>
      </c>
      <c r="AT95" s="38">
        <f t="shared" si="130"/>
        <v>4</v>
      </c>
      <c r="AU95" s="38">
        <f t="shared" si="130"/>
        <v>4</v>
      </c>
      <c r="AV95" s="38">
        <f t="shared" si="130"/>
        <v>4</v>
      </c>
      <c r="AW95" s="38">
        <f t="shared" si="130"/>
        <v>2</v>
      </c>
      <c r="AX95" s="38">
        <f t="shared" si="130"/>
        <v>4</v>
      </c>
      <c r="AY95" s="38">
        <f t="shared" si="130"/>
        <v>4</v>
      </c>
      <c r="AZ95" s="38">
        <f t="shared" si="130"/>
        <v>2</v>
      </c>
      <c r="BA95" s="38">
        <f t="shared" si="130"/>
        <v>4</v>
      </c>
      <c r="BB95" s="38">
        <f t="shared" si="130"/>
        <v>4</v>
      </c>
      <c r="BC95" s="38">
        <f t="shared" si="130"/>
        <v>5</v>
      </c>
      <c r="BD95" s="38">
        <f t="shared" si="130"/>
        <v>4</v>
      </c>
      <c r="BE95" s="38">
        <f t="shared" si="130"/>
        <v>4</v>
      </c>
      <c r="BF95" s="38">
        <f t="shared" si="130"/>
        <v>2</v>
      </c>
      <c r="BG95" s="38">
        <f t="shared" si="130"/>
        <v>4</v>
      </c>
      <c r="BH95" s="38">
        <f t="shared" si="130"/>
        <v>2</v>
      </c>
      <c r="BI95" s="38">
        <f t="shared" si="130"/>
        <v>4</v>
      </c>
      <c r="BJ95" s="38">
        <f t="shared" si="130"/>
        <v>4</v>
      </c>
      <c r="BK95" s="38">
        <f t="shared" si="130"/>
        <v>2</v>
      </c>
      <c r="BL95" s="38">
        <f t="shared" si="130"/>
        <v>0</v>
      </c>
      <c r="BM95" s="38">
        <f t="shared" si="130"/>
        <v>4</v>
      </c>
      <c r="BN95" s="38">
        <f t="shared" ref="BN95:BW95" si="131">IF(BN94="M",0,IF(BN94="I",2,IF(BN94="B",4,IF(BN94="E",5))))</f>
        <v>2</v>
      </c>
      <c r="BO95" s="38">
        <f t="shared" si="131"/>
        <v>4</v>
      </c>
      <c r="BP95" s="38">
        <f t="shared" si="131"/>
        <v>4</v>
      </c>
      <c r="BQ95" s="38">
        <f t="shared" si="131"/>
        <v>4</v>
      </c>
      <c r="BR95" s="38">
        <f t="shared" si="131"/>
        <v>2</v>
      </c>
      <c r="BS95" s="38">
        <f t="shared" si="131"/>
        <v>4</v>
      </c>
      <c r="BT95" s="38">
        <f t="shared" si="131"/>
        <v>4</v>
      </c>
      <c r="BU95" s="38">
        <f t="shared" si="131"/>
        <v>4</v>
      </c>
      <c r="BV95" s="38">
        <f t="shared" si="131"/>
        <v>4</v>
      </c>
      <c r="BW95" s="38">
        <f t="shared" si="131"/>
        <v>4</v>
      </c>
    </row>
    <row r="96" spans="1:75" ht="15.75" thickBot="1" x14ac:dyDescent="0.3">
      <c r="A96" s="120"/>
      <c r="B96" s="38" t="s">
        <v>8</v>
      </c>
      <c r="C96" s="38" t="s">
        <v>9</v>
      </c>
      <c r="D96" s="38" t="s">
        <v>9</v>
      </c>
      <c r="E96" s="38" t="s">
        <v>9</v>
      </c>
      <c r="F96" s="38" t="s">
        <v>7</v>
      </c>
      <c r="G96" s="38" t="s">
        <v>8</v>
      </c>
      <c r="H96" s="38" t="s">
        <v>8</v>
      </c>
      <c r="I96" s="38" t="s">
        <v>7</v>
      </c>
      <c r="J96" s="38" t="s">
        <v>9</v>
      </c>
      <c r="K96" s="38" t="s">
        <v>9</v>
      </c>
      <c r="L96" s="38" t="s">
        <v>8</v>
      </c>
      <c r="M96" s="38" t="s">
        <v>9</v>
      </c>
      <c r="N96" s="38" t="s">
        <v>9</v>
      </c>
      <c r="O96" s="38" t="s">
        <v>9</v>
      </c>
      <c r="P96" s="38" t="s">
        <v>9</v>
      </c>
      <c r="Q96" s="38" t="s">
        <v>7</v>
      </c>
      <c r="R96" s="38" t="s">
        <v>9</v>
      </c>
      <c r="S96" s="38" t="s">
        <v>9</v>
      </c>
      <c r="T96" s="38" t="s">
        <v>9</v>
      </c>
      <c r="U96" s="38" t="s">
        <v>9</v>
      </c>
      <c r="V96" s="38" t="s">
        <v>9</v>
      </c>
      <c r="W96" s="38" t="s">
        <v>8</v>
      </c>
      <c r="X96" s="38" t="s">
        <v>9</v>
      </c>
      <c r="Y96" s="38" t="s">
        <v>9</v>
      </c>
      <c r="Z96" s="38" t="s">
        <v>9</v>
      </c>
      <c r="AA96" s="38" t="s">
        <v>8</v>
      </c>
      <c r="AB96" s="38" t="s">
        <v>9</v>
      </c>
      <c r="AC96" s="38" t="s">
        <v>8</v>
      </c>
      <c r="AD96" s="38" t="s">
        <v>9</v>
      </c>
      <c r="AE96" s="53" t="s">
        <v>9</v>
      </c>
      <c r="AF96" s="38" t="s">
        <v>9</v>
      </c>
      <c r="AG96" s="38" t="s">
        <v>9</v>
      </c>
      <c r="AH96" s="38" t="s">
        <v>9</v>
      </c>
      <c r="AI96" s="38" t="s">
        <v>9</v>
      </c>
      <c r="AJ96" s="38" t="s">
        <v>9</v>
      </c>
      <c r="AK96" s="38" t="s">
        <v>9</v>
      </c>
      <c r="AL96" s="38" t="s">
        <v>8</v>
      </c>
      <c r="AM96" s="38" t="s">
        <v>9</v>
      </c>
      <c r="AN96" s="38" t="s">
        <v>8</v>
      </c>
      <c r="AO96" s="38" t="s">
        <v>9</v>
      </c>
      <c r="AP96" s="38" t="s">
        <v>9</v>
      </c>
      <c r="AQ96" s="38" t="s">
        <v>9</v>
      </c>
      <c r="AR96" s="38" t="s">
        <v>9</v>
      </c>
      <c r="AS96" s="38" t="s">
        <v>9</v>
      </c>
      <c r="AT96" s="38" t="s">
        <v>9</v>
      </c>
      <c r="AU96" s="38" t="s">
        <v>9</v>
      </c>
      <c r="AV96" s="38" t="s">
        <v>9</v>
      </c>
      <c r="AW96" s="38" t="s">
        <v>8</v>
      </c>
      <c r="AX96" s="38" t="s">
        <v>9</v>
      </c>
      <c r="AY96" s="38" t="s">
        <v>9</v>
      </c>
      <c r="AZ96" s="38" t="s">
        <v>9</v>
      </c>
      <c r="BA96" s="38" t="s">
        <v>9</v>
      </c>
      <c r="BB96" s="38" t="s">
        <v>9</v>
      </c>
      <c r="BC96" s="38" t="s">
        <v>8</v>
      </c>
      <c r="BD96" s="38" t="s">
        <v>9</v>
      </c>
      <c r="BE96" s="38" t="s">
        <v>9</v>
      </c>
      <c r="BF96" s="38" t="s">
        <v>9</v>
      </c>
      <c r="BG96" s="38" t="s">
        <v>9</v>
      </c>
      <c r="BH96" s="38" t="s">
        <v>7</v>
      </c>
      <c r="BI96" s="38" t="s">
        <v>9</v>
      </c>
      <c r="BJ96" s="38" t="s">
        <v>9</v>
      </c>
      <c r="BK96" s="38" t="s">
        <v>8</v>
      </c>
      <c r="BL96" s="38" t="s">
        <v>7</v>
      </c>
      <c r="BM96" s="38" t="s">
        <v>9</v>
      </c>
      <c r="BN96" s="38" t="s">
        <v>8</v>
      </c>
      <c r="BO96" s="38" t="s">
        <v>9</v>
      </c>
      <c r="BP96" s="38" t="s">
        <v>9</v>
      </c>
      <c r="BQ96" s="38" t="s">
        <v>9</v>
      </c>
      <c r="BR96" s="38" t="s">
        <v>7</v>
      </c>
      <c r="BS96" s="38" t="s">
        <v>9</v>
      </c>
      <c r="BT96" s="38" t="s">
        <v>9</v>
      </c>
      <c r="BU96" s="38" t="s">
        <v>9</v>
      </c>
      <c r="BV96" s="38" t="s">
        <v>9</v>
      </c>
      <c r="BW96" s="38" t="s">
        <v>9</v>
      </c>
    </row>
    <row r="97" spans="1:75" ht="15.75" thickBot="1" x14ac:dyDescent="0.3">
      <c r="A97" s="120"/>
      <c r="B97" s="38">
        <f t="shared" ref="B97:AG97" si="132">IF(B96="M",0,IF(B96="I",2,IF(B96="B",4,IF(B96="E",5))))</f>
        <v>2</v>
      </c>
      <c r="C97" s="38">
        <f t="shared" si="132"/>
        <v>4</v>
      </c>
      <c r="D97" s="38">
        <f t="shared" si="132"/>
        <v>4</v>
      </c>
      <c r="E97" s="38">
        <f t="shared" si="132"/>
        <v>4</v>
      </c>
      <c r="F97" s="38">
        <f t="shared" si="132"/>
        <v>0</v>
      </c>
      <c r="G97" s="38">
        <f t="shared" si="132"/>
        <v>2</v>
      </c>
      <c r="H97" s="38">
        <f t="shared" si="132"/>
        <v>2</v>
      </c>
      <c r="I97" s="38">
        <f t="shared" si="132"/>
        <v>0</v>
      </c>
      <c r="J97" s="38">
        <f t="shared" si="132"/>
        <v>4</v>
      </c>
      <c r="K97" s="38">
        <f t="shared" si="132"/>
        <v>4</v>
      </c>
      <c r="L97" s="38">
        <f t="shared" si="132"/>
        <v>2</v>
      </c>
      <c r="M97" s="38">
        <f t="shared" si="132"/>
        <v>4</v>
      </c>
      <c r="N97" s="38">
        <f t="shared" si="132"/>
        <v>4</v>
      </c>
      <c r="O97" s="38">
        <f t="shared" si="132"/>
        <v>4</v>
      </c>
      <c r="P97" s="38">
        <f t="shared" si="132"/>
        <v>4</v>
      </c>
      <c r="Q97" s="38">
        <f t="shared" si="132"/>
        <v>0</v>
      </c>
      <c r="R97" s="38">
        <f t="shared" si="132"/>
        <v>4</v>
      </c>
      <c r="S97" s="38">
        <f t="shared" si="132"/>
        <v>4</v>
      </c>
      <c r="T97" s="38">
        <f t="shared" si="132"/>
        <v>4</v>
      </c>
      <c r="U97" s="38">
        <f t="shared" si="132"/>
        <v>4</v>
      </c>
      <c r="V97" s="38">
        <f t="shared" si="132"/>
        <v>4</v>
      </c>
      <c r="W97" s="38">
        <f t="shared" si="132"/>
        <v>2</v>
      </c>
      <c r="X97" s="38">
        <f t="shared" si="132"/>
        <v>4</v>
      </c>
      <c r="Y97" s="38">
        <f t="shared" si="132"/>
        <v>4</v>
      </c>
      <c r="Z97" s="38">
        <f t="shared" si="132"/>
        <v>4</v>
      </c>
      <c r="AA97" s="38">
        <f t="shared" si="132"/>
        <v>2</v>
      </c>
      <c r="AB97" s="38">
        <f t="shared" si="132"/>
        <v>4</v>
      </c>
      <c r="AC97" s="38">
        <f t="shared" si="132"/>
        <v>2</v>
      </c>
      <c r="AD97" s="38">
        <f t="shared" si="132"/>
        <v>4</v>
      </c>
      <c r="AE97" s="53">
        <f t="shared" si="132"/>
        <v>4</v>
      </c>
      <c r="AF97" s="38">
        <f t="shared" si="132"/>
        <v>4</v>
      </c>
      <c r="AG97" s="38">
        <f t="shared" si="132"/>
        <v>4</v>
      </c>
      <c r="AH97" s="38">
        <f t="shared" ref="AH97:BM97" si="133">IF(AH96="M",0,IF(AH96="I",2,IF(AH96="B",4,IF(AH96="E",5))))</f>
        <v>4</v>
      </c>
      <c r="AI97" s="38">
        <f t="shared" si="133"/>
        <v>4</v>
      </c>
      <c r="AJ97" s="38">
        <f t="shared" si="133"/>
        <v>4</v>
      </c>
      <c r="AK97" s="38">
        <f t="shared" si="133"/>
        <v>4</v>
      </c>
      <c r="AL97" s="38">
        <f t="shared" si="133"/>
        <v>2</v>
      </c>
      <c r="AM97" s="38">
        <f t="shared" si="133"/>
        <v>4</v>
      </c>
      <c r="AN97" s="38">
        <f t="shared" si="133"/>
        <v>2</v>
      </c>
      <c r="AO97" s="38">
        <f t="shared" si="133"/>
        <v>4</v>
      </c>
      <c r="AP97" s="38">
        <f t="shared" si="133"/>
        <v>4</v>
      </c>
      <c r="AQ97" s="38">
        <f t="shared" si="133"/>
        <v>4</v>
      </c>
      <c r="AR97" s="38">
        <f t="shared" si="133"/>
        <v>4</v>
      </c>
      <c r="AS97" s="38">
        <f t="shared" si="133"/>
        <v>4</v>
      </c>
      <c r="AT97" s="38">
        <f t="shared" si="133"/>
        <v>4</v>
      </c>
      <c r="AU97" s="38">
        <f t="shared" si="133"/>
        <v>4</v>
      </c>
      <c r="AV97" s="38">
        <f t="shared" si="133"/>
        <v>4</v>
      </c>
      <c r="AW97" s="38">
        <f t="shared" si="133"/>
        <v>2</v>
      </c>
      <c r="AX97" s="38">
        <f t="shared" si="133"/>
        <v>4</v>
      </c>
      <c r="AY97" s="38">
        <f t="shared" si="133"/>
        <v>4</v>
      </c>
      <c r="AZ97" s="38">
        <f t="shared" si="133"/>
        <v>4</v>
      </c>
      <c r="BA97" s="38">
        <f t="shared" si="133"/>
        <v>4</v>
      </c>
      <c r="BB97" s="38">
        <f t="shared" si="133"/>
        <v>4</v>
      </c>
      <c r="BC97" s="38">
        <f t="shared" si="133"/>
        <v>2</v>
      </c>
      <c r="BD97" s="38">
        <f t="shared" si="133"/>
        <v>4</v>
      </c>
      <c r="BE97" s="38">
        <f t="shared" si="133"/>
        <v>4</v>
      </c>
      <c r="BF97" s="38">
        <f t="shared" si="133"/>
        <v>4</v>
      </c>
      <c r="BG97" s="38">
        <f t="shared" si="133"/>
        <v>4</v>
      </c>
      <c r="BH97" s="38">
        <f t="shared" si="133"/>
        <v>0</v>
      </c>
      <c r="BI97" s="38">
        <f t="shared" si="133"/>
        <v>4</v>
      </c>
      <c r="BJ97" s="38">
        <f t="shared" si="133"/>
        <v>4</v>
      </c>
      <c r="BK97" s="38">
        <f t="shared" si="133"/>
        <v>2</v>
      </c>
      <c r="BL97" s="38">
        <f t="shared" si="133"/>
        <v>0</v>
      </c>
      <c r="BM97" s="38">
        <f t="shared" si="133"/>
        <v>4</v>
      </c>
      <c r="BN97" s="38">
        <f t="shared" ref="BN97:BW97" si="134">IF(BN96="M",0,IF(BN96="I",2,IF(BN96="B",4,IF(BN96="E",5))))</f>
        <v>2</v>
      </c>
      <c r="BO97" s="38">
        <f t="shared" si="134"/>
        <v>4</v>
      </c>
      <c r="BP97" s="38">
        <f t="shared" si="134"/>
        <v>4</v>
      </c>
      <c r="BQ97" s="38">
        <f t="shared" si="134"/>
        <v>4</v>
      </c>
      <c r="BR97" s="38">
        <f t="shared" si="134"/>
        <v>0</v>
      </c>
      <c r="BS97" s="38">
        <f t="shared" si="134"/>
        <v>4</v>
      </c>
      <c r="BT97" s="38">
        <f t="shared" si="134"/>
        <v>4</v>
      </c>
      <c r="BU97" s="38">
        <f t="shared" si="134"/>
        <v>4</v>
      </c>
      <c r="BV97" s="38">
        <f t="shared" si="134"/>
        <v>4</v>
      </c>
      <c r="BW97" s="38">
        <f t="shared" si="134"/>
        <v>4</v>
      </c>
    </row>
    <row r="98" spans="1:75" ht="15.75" thickBot="1" x14ac:dyDescent="0.3">
      <c r="A98" s="120"/>
      <c r="B98" s="38" t="s">
        <v>8</v>
      </c>
      <c r="C98" s="38" t="s">
        <v>9</v>
      </c>
      <c r="D98" s="38" t="s">
        <v>9</v>
      </c>
      <c r="E98" s="38" t="s">
        <v>9</v>
      </c>
      <c r="F98" s="38" t="s">
        <v>7</v>
      </c>
      <c r="G98" s="38" t="s">
        <v>9</v>
      </c>
      <c r="H98" s="38" t="s">
        <v>9</v>
      </c>
      <c r="I98" s="38" t="s">
        <v>8</v>
      </c>
      <c r="J98" s="38" t="s">
        <v>9</v>
      </c>
      <c r="K98" s="38" t="s">
        <v>9</v>
      </c>
      <c r="L98" s="38" t="s">
        <v>9</v>
      </c>
      <c r="M98" s="38" t="s">
        <v>9</v>
      </c>
      <c r="N98" s="38" t="s">
        <v>9</v>
      </c>
      <c r="O98" s="38" t="s">
        <v>9</v>
      </c>
      <c r="P98" s="38" t="s">
        <v>9</v>
      </c>
      <c r="Q98" s="38" t="s">
        <v>7</v>
      </c>
      <c r="R98" s="38" t="s">
        <v>9</v>
      </c>
      <c r="S98" s="38" t="s">
        <v>9</v>
      </c>
      <c r="T98" s="38" t="s">
        <v>9</v>
      </c>
      <c r="U98" s="38" t="s">
        <v>9</v>
      </c>
      <c r="V98" s="38" t="s">
        <v>9</v>
      </c>
      <c r="W98" s="38" t="s">
        <v>8</v>
      </c>
      <c r="X98" s="38" t="s">
        <v>9</v>
      </c>
      <c r="Y98" s="38" t="s">
        <v>9</v>
      </c>
      <c r="Z98" s="38" t="s">
        <v>9</v>
      </c>
      <c r="AA98" s="38" t="s">
        <v>8</v>
      </c>
      <c r="AB98" s="38" t="s">
        <v>9</v>
      </c>
      <c r="AC98" s="38" t="s">
        <v>8</v>
      </c>
      <c r="AD98" s="38" t="s">
        <v>9</v>
      </c>
      <c r="AE98" s="53" t="s">
        <v>9</v>
      </c>
      <c r="AF98" s="38" t="s">
        <v>9</v>
      </c>
      <c r="AG98" s="38" t="s">
        <v>9</v>
      </c>
      <c r="AH98" s="38" t="s">
        <v>9</v>
      </c>
      <c r="AI98" s="38" t="s">
        <v>9</v>
      </c>
      <c r="AJ98" s="38" t="s">
        <v>9</v>
      </c>
      <c r="AK98" s="38" t="s">
        <v>9</v>
      </c>
      <c r="AL98" s="38" t="s">
        <v>8</v>
      </c>
      <c r="AM98" s="38" t="s">
        <v>9</v>
      </c>
      <c r="AN98" s="38" t="s">
        <v>8</v>
      </c>
      <c r="AO98" s="38" t="s">
        <v>9</v>
      </c>
      <c r="AP98" s="38" t="s">
        <v>8</v>
      </c>
      <c r="AQ98" s="38" t="s">
        <v>9</v>
      </c>
      <c r="AR98" s="38" t="s">
        <v>9</v>
      </c>
      <c r="AS98" s="38" t="s">
        <v>9</v>
      </c>
      <c r="AT98" s="38" t="s">
        <v>9</v>
      </c>
      <c r="AU98" s="38" t="s">
        <v>9</v>
      </c>
      <c r="AV98" s="38" t="s">
        <v>9</v>
      </c>
      <c r="AW98" s="38" t="s">
        <v>8</v>
      </c>
      <c r="AX98" s="38" t="s">
        <v>9</v>
      </c>
      <c r="AY98" s="38" t="s">
        <v>8</v>
      </c>
      <c r="AZ98" s="38" t="s">
        <v>8</v>
      </c>
      <c r="BA98" s="38" t="s">
        <v>9</v>
      </c>
      <c r="BB98" s="38" t="s">
        <v>9</v>
      </c>
      <c r="BC98" s="38" t="s">
        <v>9</v>
      </c>
      <c r="BD98" s="38" t="s">
        <v>9</v>
      </c>
      <c r="BE98" s="38" t="s">
        <v>9</v>
      </c>
      <c r="BF98" s="38" t="s">
        <v>8</v>
      </c>
      <c r="BG98" s="38" t="s">
        <v>8</v>
      </c>
      <c r="BH98" s="38" t="s">
        <v>8</v>
      </c>
      <c r="BI98" s="38" t="s">
        <v>9</v>
      </c>
      <c r="BJ98" s="38" t="s">
        <v>9</v>
      </c>
      <c r="BK98" s="38" t="s">
        <v>8</v>
      </c>
      <c r="BL98" s="38" t="s">
        <v>7</v>
      </c>
      <c r="BM98" s="38" t="s">
        <v>9</v>
      </c>
      <c r="BN98" s="38" t="s">
        <v>8</v>
      </c>
      <c r="BO98" s="38" t="s">
        <v>9</v>
      </c>
      <c r="BP98" s="38" t="s">
        <v>9</v>
      </c>
      <c r="BQ98" s="38" t="s">
        <v>9</v>
      </c>
      <c r="BR98" s="38" t="s">
        <v>7</v>
      </c>
      <c r="BS98" s="38" t="s">
        <v>9</v>
      </c>
      <c r="BT98" s="38" t="s">
        <v>9</v>
      </c>
      <c r="BU98" s="38" t="s">
        <v>9</v>
      </c>
      <c r="BV98" s="38" t="s">
        <v>9</v>
      </c>
      <c r="BW98" s="38" t="s">
        <v>9</v>
      </c>
    </row>
    <row r="99" spans="1:75" ht="15.75" thickBot="1" x14ac:dyDescent="0.3">
      <c r="A99" s="120"/>
      <c r="B99" s="38">
        <f t="shared" ref="B99:AG99" si="135">IF(B98="M",0,IF(B98="I",2,IF(B98="B",4,IF(B98="E",5))))</f>
        <v>2</v>
      </c>
      <c r="C99" s="38">
        <f t="shared" si="135"/>
        <v>4</v>
      </c>
      <c r="D99" s="38">
        <f t="shared" si="135"/>
        <v>4</v>
      </c>
      <c r="E99" s="38">
        <f t="shared" si="135"/>
        <v>4</v>
      </c>
      <c r="F99" s="38">
        <f t="shared" si="135"/>
        <v>0</v>
      </c>
      <c r="G99" s="38">
        <f t="shared" si="135"/>
        <v>4</v>
      </c>
      <c r="H99" s="38">
        <f t="shared" si="135"/>
        <v>4</v>
      </c>
      <c r="I99" s="38">
        <f t="shared" si="135"/>
        <v>2</v>
      </c>
      <c r="J99" s="38">
        <f t="shared" si="135"/>
        <v>4</v>
      </c>
      <c r="K99" s="38">
        <f t="shared" si="135"/>
        <v>4</v>
      </c>
      <c r="L99" s="38">
        <f t="shared" si="135"/>
        <v>4</v>
      </c>
      <c r="M99" s="38">
        <f t="shared" si="135"/>
        <v>4</v>
      </c>
      <c r="N99" s="38">
        <f t="shared" si="135"/>
        <v>4</v>
      </c>
      <c r="O99" s="38">
        <f t="shared" si="135"/>
        <v>4</v>
      </c>
      <c r="P99" s="38">
        <f t="shared" si="135"/>
        <v>4</v>
      </c>
      <c r="Q99" s="38">
        <f t="shared" si="135"/>
        <v>0</v>
      </c>
      <c r="R99" s="38">
        <f t="shared" si="135"/>
        <v>4</v>
      </c>
      <c r="S99" s="38">
        <f t="shared" si="135"/>
        <v>4</v>
      </c>
      <c r="T99" s="38">
        <f t="shared" si="135"/>
        <v>4</v>
      </c>
      <c r="U99" s="38">
        <f t="shared" si="135"/>
        <v>4</v>
      </c>
      <c r="V99" s="38">
        <f t="shared" si="135"/>
        <v>4</v>
      </c>
      <c r="W99" s="38">
        <f t="shared" si="135"/>
        <v>2</v>
      </c>
      <c r="X99" s="38">
        <f t="shared" si="135"/>
        <v>4</v>
      </c>
      <c r="Y99" s="38">
        <f t="shared" si="135"/>
        <v>4</v>
      </c>
      <c r="Z99" s="38">
        <f t="shared" si="135"/>
        <v>4</v>
      </c>
      <c r="AA99" s="38">
        <f t="shared" si="135"/>
        <v>2</v>
      </c>
      <c r="AB99" s="38">
        <f t="shared" si="135"/>
        <v>4</v>
      </c>
      <c r="AC99" s="38">
        <f t="shared" si="135"/>
        <v>2</v>
      </c>
      <c r="AD99" s="38">
        <f t="shared" si="135"/>
        <v>4</v>
      </c>
      <c r="AE99" s="53">
        <f t="shared" si="135"/>
        <v>4</v>
      </c>
      <c r="AF99" s="38">
        <f t="shared" si="135"/>
        <v>4</v>
      </c>
      <c r="AG99" s="38">
        <f t="shared" si="135"/>
        <v>4</v>
      </c>
      <c r="AH99" s="38">
        <f t="shared" ref="AH99:BM99" si="136">IF(AH98="M",0,IF(AH98="I",2,IF(AH98="B",4,IF(AH98="E",5))))</f>
        <v>4</v>
      </c>
      <c r="AI99" s="38">
        <f t="shared" si="136"/>
        <v>4</v>
      </c>
      <c r="AJ99" s="38">
        <f t="shared" si="136"/>
        <v>4</v>
      </c>
      <c r="AK99" s="38">
        <f t="shared" si="136"/>
        <v>4</v>
      </c>
      <c r="AL99" s="38">
        <f t="shared" si="136"/>
        <v>2</v>
      </c>
      <c r="AM99" s="38">
        <f t="shared" si="136"/>
        <v>4</v>
      </c>
      <c r="AN99" s="38">
        <f t="shared" si="136"/>
        <v>2</v>
      </c>
      <c r="AO99" s="38">
        <f t="shared" si="136"/>
        <v>4</v>
      </c>
      <c r="AP99" s="38">
        <f t="shared" si="136"/>
        <v>2</v>
      </c>
      <c r="AQ99" s="38">
        <f t="shared" si="136"/>
        <v>4</v>
      </c>
      <c r="AR99" s="38">
        <f t="shared" si="136"/>
        <v>4</v>
      </c>
      <c r="AS99" s="38">
        <f t="shared" si="136"/>
        <v>4</v>
      </c>
      <c r="AT99" s="38">
        <f t="shared" si="136"/>
        <v>4</v>
      </c>
      <c r="AU99" s="38">
        <f t="shared" si="136"/>
        <v>4</v>
      </c>
      <c r="AV99" s="38">
        <f t="shared" si="136"/>
        <v>4</v>
      </c>
      <c r="AW99" s="38">
        <f t="shared" si="136"/>
        <v>2</v>
      </c>
      <c r="AX99" s="38">
        <f t="shared" si="136"/>
        <v>4</v>
      </c>
      <c r="AY99" s="38">
        <f t="shared" si="136"/>
        <v>2</v>
      </c>
      <c r="AZ99" s="38">
        <f t="shared" si="136"/>
        <v>2</v>
      </c>
      <c r="BA99" s="38">
        <f t="shared" si="136"/>
        <v>4</v>
      </c>
      <c r="BB99" s="38">
        <f t="shared" si="136"/>
        <v>4</v>
      </c>
      <c r="BC99" s="38">
        <f t="shared" si="136"/>
        <v>4</v>
      </c>
      <c r="BD99" s="38">
        <f t="shared" si="136"/>
        <v>4</v>
      </c>
      <c r="BE99" s="38">
        <f t="shared" si="136"/>
        <v>4</v>
      </c>
      <c r="BF99" s="38">
        <f t="shared" si="136"/>
        <v>2</v>
      </c>
      <c r="BG99" s="38">
        <f t="shared" si="136"/>
        <v>2</v>
      </c>
      <c r="BH99" s="38">
        <f t="shared" si="136"/>
        <v>2</v>
      </c>
      <c r="BI99" s="38">
        <f t="shared" si="136"/>
        <v>4</v>
      </c>
      <c r="BJ99" s="38">
        <f t="shared" si="136"/>
        <v>4</v>
      </c>
      <c r="BK99" s="38">
        <f t="shared" si="136"/>
        <v>2</v>
      </c>
      <c r="BL99" s="38">
        <f t="shared" si="136"/>
        <v>0</v>
      </c>
      <c r="BM99" s="38">
        <f t="shared" si="136"/>
        <v>4</v>
      </c>
      <c r="BN99" s="38">
        <f t="shared" ref="BN99:BW99" si="137">IF(BN98="M",0,IF(BN98="I",2,IF(BN98="B",4,IF(BN98="E",5))))</f>
        <v>2</v>
      </c>
      <c r="BO99" s="38">
        <f t="shared" si="137"/>
        <v>4</v>
      </c>
      <c r="BP99" s="38">
        <f t="shared" si="137"/>
        <v>4</v>
      </c>
      <c r="BQ99" s="38">
        <f t="shared" si="137"/>
        <v>4</v>
      </c>
      <c r="BR99" s="38">
        <f t="shared" si="137"/>
        <v>0</v>
      </c>
      <c r="BS99" s="38">
        <f t="shared" si="137"/>
        <v>4</v>
      </c>
      <c r="BT99" s="38">
        <f t="shared" si="137"/>
        <v>4</v>
      </c>
      <c r="BU99" s="38">
        <f t="shared" si="137"/>
        <v>4</v>
      </c>
      <c r="BV99" s="38">
        <f t="shared" si="137"/>
        <v>4</v>
      </c>
      <c r="BW99" s="38">
        <f t="shared" si="137"/>
        <v>4</v>
      </c>
    </row>
    <row r="100" spans="1:75" ht="15.75" thickBot="1" x14ac:dyDescent="0.3">
      <c r="A100" s="120" t="s">
        <v>125</v>
      </c>
      <c r="B100" s="38" t="s">
        <v>9</v>
      </c>
      <c r="C100" s="38" t="s">
        <v>9</v>
      </c>
      <c r="D100" s="38" t="s">
        <v>9</v>
      </c>
      <c r="E100" s="38" t="s">
        <v>8</v>
      </c>
      <c r="F100" s="38" t="s">
        <v>9</v>
      </c>
      <c r="G100" s="38" t="s">
        <v>9</v>
      </c>
      <c r="H100" s="38" t="s">
        <v>9</v>
      </c>
      <c r="I100" s="38" t="s">
        <v>8</v>
      </c>
      <c r="J100" s="38" t="s">
        <v>9</v>
      </c>
      <c r="K100" s="38" t="s">
        <v>9</v>
      </c>
      <c r="L100" s="38" t="s">
        <v>9</v>
      </c>
      <c r="M100" s="38" t="s">
        <v>9</v>
      </c>
      <c r="N100" s="38" t="s">
        <v>9</v>
      </c>
      <c r="O100" s="38" t="s">
        <v>9</v>
      </c>
      <c r="P100" s="38" t="s">
        <v>9</v>
      </c>
      <c r="Q100" s="38" t="s">
        <v>9</v>
      </c>
      <c r="R100" s="38" t="s">
        <v>9</v>
      </c>
      <c r="S100" s="38" t="s">
        <v>9</v>
      </c>
      <c r="T100" s="38" t="s">
        <v>9</v>
      </c>
      <c r="U100" s="38" t="s">
        <v>9</v>
      </c>
      <c r="V100" s="38" t="s">
        <v>9</v>
      </c>
      <c r="W100" s="38" t="s">
        <v>9</v>
      </c>
      <c r="X100" s="38" t="s">
        <v>9</v>
      </c>
      <c r="Y100" s="38" t="s">
        <v>9</v>
      </c>
      <c r="Z100" s="38" t="s">
        <v>9</v>
      </c>
      <c r="AA100" s="38" t="s">
        <v>8</v>
      </c>
      <c r="AB100" s="38" t="s">
        <v>9</v>
      </c>
      <c r="AC100" s="38" t="s">
        <v>8</v>
      </c>
      <c r="AD100" s="38" t="s">
        <v>9</v>
      </c>
      <c r="AE100" s="53" t="s">
        <v>9</v>
      </c>
      <c r="AF100" s="38" t="s">
        <v>8</v>
      </c>
      <c r="AG100" s="38" t="s">
        <v>9</v>
      </c>
      <c r="AH100" s="38" t="s">
        <v>9</v>
      </c>
      <c r="AI100" s="38" t="s">
        <v>9</v>
      </c>
      <c r="AJ100" s="38" t="s">
        <v>9</v>
      </c>
      <c r="AK100" s="38" t="s">
        <v>9</v>
      </c>
      <c r="AL100" s="38" t="s">
        <v>9</v>
      </c>
      <c r="AM100" s="38" t="s">
        <v>9</v>
      </c>
      <c r="AN100" s="38" t="s">
        <v>8</v>
      </c>
      <c r="AO100" s="38" t="s">
        <v>9</v>
      </c>
      <c r="AP100" s="38" t="s">
        <v>9</v>
      </c>
      <c r="AQ100" s="38" t="s">
        <v>9</v>
      </c>
      <c r="AR100" s="38" t="s">
        <v>8</v>
      </c>
      <c r="AS100" s="38" t="s">
        <v>10</v>
      </c>
      <c r="AT100" s="38" t="s">
        <v>8</v>
      </c>
      <c r="AU100" s="38" t="s">
        <v>8</v>
      </c>
      <c r="AV100" s="38" t="s">
        <v>8</v>
      </c>
      <c r="AW100" s="38" t="s">
        <v>9</v>
      </c>
      <c r="AX100" s="38" t="s">
        <v>9</v>
      </c>
      <c r="AY100" s="38" t="s">
        <v>9</v>
      </c>
      <c r="AZ100" s="38" t="s">
        <v>9</v>
      </c>
      <c r="BA100" s="38" t="s">
        <v>9</v>
      </c>
      <c r="BB100" s="38" t="s">
        <v>9</v>
      </c>
      <c r="BC100" s="38" t="s">
        <v>10</v>
      </c>
      <c r="BD100" s="38" t="s">
        <v>8</v>
      </c>
      <c r="BE100" s="38" t="s">
        <v>8</v>
      </c>
      <c r="BF100" s="38" t="s">
        <v>8</v>
      </c>
      <c r="BG100" s="38" t="s">
        <v>8</v>
      </c>
      <c r="BH100" s="38" t="s">
        <v>9</v>
      </c>
      <c r="BI100" s="38" t="s">
        <v>8</v>
      </c>
      <c r="BJ100" s="38" t="s">
        <v>9</v>
      </c>
      <c r="BK100" s="38" t="s">
        <v>7</v>
      </c>
      <c r="BL100" s="38" t="s">
        <v>8</v>
      </c>
      <c r="BM100" s="38" t="s">
        <v>9</v>
      </c>
      <c r="BN100" s="38" t="s">
        <v>7</v>
      </c>
      <c r="BO100" s="38" t="s">
        <v>8</v>
      </c>
      <c r="BP100" s="38" t="s">
        <v>8</v>
      </c>
      <c r="BQ100" s="38" t="s">
        <v>9</v>
      </c>
      <c r="BR100" s="38" t="s">
        <v>7</v>
      </c>
      <c r="BS100" s="38" t="s">
        <v>9</v>
      </c>
      <c r="BT100" s="38" t="s">
        <v>9</v>
      </c>
      <c r="BU100" s="38" t="s">
        <v>9</v>
      </c>
      <c r="BV100" s="38" t="s">
        <v>8</v>
      </c>
      <c r="BW100" s="38" t="s">
        <v>9</v>
      </c>
    </row>
    <row r="101" spans="1:75" ht="15.75" thickBot="1" x14ac:dyDescent="0.3">
      <c r="A101" s="120"/>
      <c r="B101" s="38">
        <f t="shared" ref="B101:AG101" si="138">IF(B100="M",0,IF(B100="I",2,IF(B100="B",4,IF(B100="E",5))))</f>
        <v>4</v>
      </c>
      <c r="C101" s="38">
        <f t="shared" si="138"/>
        <v>4</v>
      </c>
      <c r="D101" s="38">
        <f t="shared" si="138"/>
        <v>4</v>
      </c>
      <c r="E101" s="38">
        <f t="shared" si="138"/>
        <v>2</v>
      </c>
      <c r="F101" s="38">
        <f t="shared" si="138"/>
        <v>4</v>
      </c>
      <c r="G101" s="38">
        <f t="shared" si="138"/>
        <v>4</v>
      </c>
      <c r="H101" s="38">
        <f t="shared" si="138"/>
        <v>4</v>
      </c>
      <c r="I101" s="38">
        <f t="shared" si="138"/>
        <v>2</v>
      </c>
      <c r="J101" s="38">
        <f t="shared" si="138"/>
        <v>4</v>
      </c>
      <c r="K101" s="38">
        <f t="shared" si="138"/>
        <v>4</v>
      </c>
      <c r="L101" s="38">
        <f t="shared" si="138"/>
        <v>4</v>
      </c>
      <c r="M101" s="38">
        <f t="shared" si="138"/>
        <v>4</v>
      </c>
      <c r="N101" s="38">
        <f t="shared" si="138"/>
        <v>4</v>
      </c>
      <c r="O101" s="38">
        <f t="shared" si="138"/>
        <v>4</v>
      </c>
      <c r="P101" s="38">
        <f t="shared" si="138"/>
        <v>4</v>
      </c>
      <c r="Q101" s="38">
        <f t="shared" si="138"/>
        <v>4</v>
      </c>
      <c r="R101" s="38">
        <f t="shared" si="138"/>
        <v>4</v>
      </c>
      <c r="S101" s="38">
        <f t="shared" si="138"/>
        <v>4</v>
      </c>
      <c r="T101" s="38">
        <f t="shared" si="138"/>
        <v>4</v>
      </c>
      <c r="U101" s="38">
        <f t="shared" si="138"/>
        <v>4</v>
      </c>
      <c r="V101" s="38">
        <f t="shared" si="138"/>
        <v>4</v>
      </c>
      <c r="W101" s="38">
        <f t="shared" si="138"/>
        <v>4</v>
      </c>
      <c r="X101" s="38">
        <f t="shared" si="138"/>
        <v>4</v>
      </c>
      <c r="Y101" s="38">
        <f t="shared" si="138"/>
        <v>4</v>
      </c>
      <c r="Z101" s="38">
        <f t="shared" si="138"/>
        <v>4</v>
      </c>
      <c r="AA101" s="38">
        <f t="shared" si="138"/>
        <v>2</v>
      </c>
      <c r="AB101" s="38">
        <f t="shared" si="138"/>
        <v>4</v>
      </c>
      <c r="AC101" s="38">
        <f t="shared" si="138"/>
        <v>2</v>
      </c>
      <c r="AD101" s="38">
        <f t="shared" si="138"/>
        <v>4</v>
      </c>
      <c r="AE101" s="53">
        <f t="shared" si="138"/>
        <v>4</v>
      </c>
      <c r="AF101" s="38">
        <f t="shared" si="138"/>
        <v>2</v>
      </c>
      <c r="AG101" s="38">
        <f t="shared" si="138"/>
        <v>4</v>
      </c>
      <c r="AH101" s="38">
        <f t="shared" ref="AH101:BM101" si="139">IF(AH100="M",0,IF(AH100="I",2,IF(AH100="B",4,IF(AH100="E",5))))</f>
        <v>4</v>
      </c>
      <c r="AI101" s="38">
        <f t="shared" si="139"/>
        <v>4</v>
      </c>
      <c r="AJ101" s="38">
        <f t="shared" si="139"/>
        <v>4</v>
      </c>
      <c r="AK101" s="38">
        <f t="shared" si="139"/>
        <v>4</v>
      </c>
      <c r="AL101" s="38">
        <f t="shared" si="139"/>
        <v>4</v>
      </c>
      <c r="AM101" s="38">
        <f t="shared" si="139"/>
        <v>4</v>
      </c>
      <c r="AN101" s="38">
        <f t="shared" si="139"/>
        <v>2</v>
      </c>
      <c r="AO101" s="38">
        <f t="shared" si="139"/>
        <v>4</v>
      </c>
      <c r="AP101" s="38">
        <f t="shared" si="139"/>
        <v>4</v>
      </c>
      <c r="AQ101" s="38">
        <f t="shared" si="139"/>
        <v>4</v>
      </c>
      <c r="AR101" s="38">
        <f t="shared" si="139"/>
        <v>2</v>
      </c>
      <c r="AS101" s="38">
        <f t="shared" si="139"/>
        <v>5</v>
      </c>
      <c r="AT101" s="38">
        <f t="shared" si="139"/>
        <v>2</v>
      </c>
      <c r="AU101" s="38">
        <f t="shared" si="139"/>
        <v>2</v>
      </c>
      <c r="AV101" s="38">
        <f t="shared" si="139"/>
        <v>2</v>
      </c>
      <c r="AW101" s="38">
        <f t="shared" si="139"/>
        <v>4</v>
      </c>
      <c r="AX101" s="38">
        <f t="shared" si="139"/>
        <v>4</v>
      </c>
      <c r="AY101" s="38">
        <f t="shared" si="139"/>
        <v>4</v>
      </c>
      <c r="AZ101" s="38">
        <f t="shared" si="139"/>
        <v>4</v>
      </c>
      <c r="BA101" s="38">
        <f t="shared" si="139"/>
        <v>4</v>
      </c>
      <c r="BB101" s="38">
        <f t="shared" si="139"/>
        <v>4</v>
      </c>
      <c r="BC101" s="38">
        <f t="shared" si="139"/>
        <v>5</v>
      </c>
      <c r="BD101" s="38">
        <f t="shared" si="139"/>
        <v>2</v>
      </c>
      <c r="BE101" s="38">
        <f t="shared" si="139"/>
        <v>2</v>
      </c>
      <c r="BF101" s="38">
        <f t="shared" si="139"/>
        <v>2</v>
      </c>
      <c r="BG101" s="38">
        <f t="shared" si="139"/>
        <v>2</v>
      </c>
      <c r="BH101" s="38">
        <f t="shared" si="139"/>
        <v>4</v>
      </c>
      <c r="BI101" s="38">
        <f t="shared" si="139"/>
        <v>2</v>
      </c>
      <c r="BJ101" s="38">
        <f t="shared" si="139"/>
        <v>4</v>
      </c>
      <c r="BK101" s="38">
        <f t="shared" si="139"/>
        <v>0</v>
      </c>
      <c r="BL101" s="38">
        <f t="shared" si="139"/>
        <v>2</v>
      </c>
      <c r="BM101" s="38">
        <f t="shared" si="139"/>
        <v>4</v>
      </c>
      <c r="BN101" s="38">
        <f t="shared" ref="BN101:BW101" si="140">IF(BN100="M",0,IF(BN100="I",2,IF(BN100="B",4,IF(BN100="E",5))))</f>
        <v>0</v>
      </c>
      <c r="BO101" s="38">
        <f t="shared" si="140"/>
        <v>2</v>
      </c>
      <c r="BP101" s="38">
        <f t="shared" si="140"/>
        <v>2</v>
      </c>
      <c r="BQ101" s="38">
        <f t="shared" si="140"/>
        <v>4</v>
      </c>
      <c r="BR101" s="38">
        <f t="shared" si="140"/>
        <v>0</v>
      </c>
      <c r="BS101" s="38">
        <f t="shared" si="140"/>
        <v>4</v>
      </c>
      <c r="BT101" s="38">
        <f t="shared" si="140"/>
        <v>4</v>
      </c>
      <c r="BU101" s="38">
        <f t="shared" si="140"/>
        <v>4</v>
      </c>
      <c r="BV101" s="38">
        <f t="shared" si="140"/>
        <v>2</v>
      </c>
      <c r="BW101" s="38">
        <f t="shared" si="140"/>
        <v>4</v>
      </c>
    </row>
    <row r="102" spans="1:75" ht="15.75" thickBot="1" x14ac:dyDescent="0.3">
      <c r="A102" s="120"/>
      <c r="B102" s="38" t="s">
        <v>9</v>
      </c>
      <c r="C102" s="38" t="s">
        <v>9</v>
      </c>
      <c r="D102" s="38" t="s">
        <v>9</v>
      </c>
      <c r="E102" s="38" t="s">
        <v>8</v>
      </c>
      <c r="F102" s="38" t="s">
        <v>9</v>
      </c>
      <c r="G102" s="38" t="s">
        <v>9</v>
      </c>
      <c r="H102" s="38" t="s">
        <v>9</v>
      </c>
      <c r="I102" s="38" t="s">
        <v>9</v>
      </c>
      <c r="J102" s="38" t="s">
        <v>9</v>
      </c>
      <c r="K102" s="38" t="s">
        <v>9</v>
      </c>
      <c r="L102" s="38" t="s">
        <v>9</v>
      </c>
      <c r="M102" s="38" t="s">
        <v>9</v>
      </c>
      <c r="N102" s="38" t="s">
        <v>9</v>
      </c>
      <c r="O102" s="38" t="s">
        <v>9</v>
      </c>
      <c r="P102" s="38" t="s">
        <v>9</v>
      </c>
      <c r="Q102" s="38" t="s">
        <v>8</v>
      </c>
      <c r="R102" s="38" t="s">
        <v>9</v>
      </c>
      <c r="S102" s="38" t="s">
        <v>9</v>
      </c>
      <c r="T102" s="38" t="s">
        <v>8</v>
      </c>
      <c r="U102" s="38" t="s">
        <v>9</v>
      </c>
      <c r="V102" s="38" t="s">
        <v>9</v>
      </c>
      <c r="W102" s="38" t="s">
        <v>9</v>
      </c>
      <c r="X102" s="38" t="s">
        <v>9</v>
      </c>
      <c r="Y102" s="38" t="s">
        <v>9</v>
      </c>
      <c r="Z102" s="38" t="s">
        <v>8</v>
      </c>
      <c r="AA102" s="38" t="s">
        <v>8</v>
      </c>
      <c r="AB102" s="38" t="s">
        <v>8</v>
      </c>
      <c r="AC102" s="38" t="s">
        <v>9</v>
      </c>
      <c r="AD102" s="38" t="s">
        <v>9</v>
      </c>
      <c r="AE102" s="53" t="s">
        <v>8</v>
      </c>
      <c r="AF102" s="38" t="s">
        <v>8</v>
      </c>
      <c r="AG102" s="38" t="s">
        <v>9</v>
      </c>
      <c r="AH102" s="38" t="s">
        <v>8</v>
      </c>
      <c r="AI102" s="38" t="s">
        <v>9</v>
      </c>
      <c r="AJ102" s="38" t="s">
        <v>9</v>
      </c>
      <c r="AK102" s="38" t="s">
        <v>8</v>
      </c>
      <c r="AL102" s="38" t="s">
        <v>8</v>
      </c>
      <c r="AM102" s="38" t="s">
        <v>9</v>
      </c>
      <c r="AN102" s="38" t="s">
        <v>8</v>
      </c>
      <c r="AO102" s="38" t="s">
        <v>9</v>
      </c>
      <c r="AP102" s="38" t="s">
        <v>9</v>
      </c>
      <c r="AQ102" s="38" t="s">
        <v>9</v>
      </c>
      <c r="AR102" s="38" t="s">
        <v>8</v>
      </c>
      <c r="AS102" s="38" t="s">
        <v>9</v>
      </c>
      <c r="AT102" s="38" t="s">
        <v>9</v>
      </c>
      <c r="AU102" s="38" t="s">
        <v>8</v>
      </c>
      <c r="AV102" s="38" t="s">
        <v>9</v>
      </c>
      <c r="AW102" s="38" t="s">
        <v>9</v>
      </c>
      <c r="AX102" s="38" t="s">
        <v>9</v>
      </c>
      <c r="AY102" s="38" t="s">
        <v>9</v>
      </c>
      <c r="AZ102" s="38" t="s">
        <v>9</v>
      </c>
      <c r="BA102" s="38" t="s">
        <v>9</v>
      </c>
      <c r="BB102" s="38" t="s">
        <v>9</v>
      </c>
      <c r="BC102" s="38" t="s">
        <v>10</v>
      </c>
      <c r="BD102" s="38" t="s">
        <v>8</v>
      </c>
      <c r="BE102" s="38" t="s">
        <v>9</v>
      </c>
      <c r="BF102" s="38" t="s">
        <v>8</v>
      </c>
      <c r="BG102" s="38" t="s">
        <v>8</v>
      </c>
      <c r="BH102" s="38" t="s">
        <v>9</v>
      </c>
      <c r="BI102" s="38" t="s">
        <v>8</v>
      </c>
      <c r="BJ102" s="38" t="s">
        <v>9</v>
      </c>
      <c r="BK102" s="38" t="s">
        <v>8</v>
      </c>
      <c r="BL102" s="38" t="s">
        <v>7</v>
      </c>
      <c r="BM102" s="38" t="s">
        <v>9</v>
      </c>
      <c r="BN102" s="38" t="s">
        <v>8</v>
      </c>
      <c r="BO102" s="38" t="s">
        <v>8</v>
      </c>
      <c r="BP102" s="38" t="s">
        <v>8</v>
      </c>
      <c r="BQ102" s="38" t="s">
        <v>9</v>
      </c>
      <c r="BR102" s="38" t="s">
        <v>9</v>
      </c>
      <c r="BS102" s="38" t="s">
        <v>9</v>
      </c>
      <c r="BT102" s="38" t="s">
        <v>9</v>
      </c>
      <c r="BU102" s="38" t="s">
        <v>9</v>
      </c>
      <c r="BV102" s="38" t="s">
        <v>9</v>
      </c>
      <c r="BW102" s="38" t="s">
        <v>9</v>
      </c>
    </row>
    <row r="103" spans="1:75" ht="15.75" thickBot="1" x14ac:dyDescent="0.3">
      <c r="A103" s="120"/>
      <c r="B103" s="38">
        <f t="shared" ref="B103:AG103" si="141">IF(B102="M",0,IF(B102="I",2,IF(B102="B",4,IF(B102="E",5))))</f>
        <v>4</v>
      </c>
      <c r="C103" s="38">
        <f t="shared" si="141"/>
        <v>4</v>
      </c>
      <c r="D103" s="38">
        <f t="shared" si="141"/>
        <v>4</v>
      </c>
      <c r="E103" s="38">
        <f t="shared" si="141"/>
        <v>2</v>
      </c>
      <c r="F103" s="38">
        <f t="shared" si="141"/>
        <v>4</v>
      </c>
      <c r="G103" s="38">
        <f t="shared" si="141"/>
        <v>4</v>
      </c>
      <c r="H103" s="38">
        <f t="shared" si="141"/>
        <v>4</v>
      </c>
      <c r="I103" s="38">
        <f t="shared" si="141"/>
        <v>4</v>
      </c>
      <c r="J103" s="38">
        <f t="shared" si="141"/>
        <v>4</v>
      </c>
      <c r="K103" s="38">
        <f t="shared" si="141"/>
        <v>4</v>
      </c>
      <c r="L103" s="38">
        <f t="shared" si="141"/>
        <v>4</v>
      </c>
      <c r="M103" s="38">
        <f t="shared" si="141"/>
        <v>4</v>
      </c>
      <c r="N103" s="38">
        <f t="shared" si="141"/>
        <v>4</v>
      </c>
      <c r="O103" s="38">
        <f t="shared" si="141"/>
        <v>4</v>
      </c>
      <c r="P103" s="38">
        <f t="shared" si="141"/>
        <v>4</v>
      </c>
      <c r="Q103" s="38">
        <f t="shared" si="141"/>
        <v>2</v>
      </c>
      <c r="R103" s="38">
        <f t="shared" si="141"/>
        <v>4</v>
      </c>
      <c r="S103" s="38">
        <f t="shared" si="141"/>
        <v>4</v>
      </c>
      <c r="T103" s="38">
        <f t="shared" si="141"/>
        <v>2</v>
      </c>
      <c r="U103" s="38">
        <f t="shared" si="141"/>
        <v>4</v>
      </c>
      <c r="V103" s="38">
        <f t="shared" si="141"/>
        <v>4</v>
      </c>
      <c r="W103" s="38">
        <f t="shared" si="141"/>
        <v>4</v>
      </c>
      <c r="X103" s="38">
        <f t="shared" si="141"/>
        <v>4</v>
      </c>
      <c r="Y103" s="38">
        <f t="shared" si="141"/>
        <v>4</v>
      </c>
      <c r="Z103" s="38">
        <f t="shared" si="141"/>
        <v>2</v>
      </c>
      <c r="AA103" s="38">
        <f t="shared" si="141"/>
        <v>2</v>
      </c>
      <c r="AB103" s="38">
        <f t="shared" si="141"/>
        <v>2</v>
      </c>
      <c r="AC103" s="38">
        <f t="shared" si="141"/>
        <v>4</v>
      </c>
      <c r="AD103" s="38">
        <f t="shared" si="141"/>
        <v>4</v>
      </c>
      <c r="AE103" s="53">
        <f t="shared" si="141"/>
        <v>2</v>
      </c>
      <c r="AF103" s="38">
        <f t="shared" si="141"/>
        <v>2</v>
      </c>
      <c r="AG103" s="38">
        <f t="shared" si="141"/>
        <v>4</v>
      </c>
      <c r="AH103" s="38">
        <f t="shared" ref="AH103:BM103" si="142">IF(AH102="M",0,IF(AH102="I",2,IF(AH102="B",4,IF(AH102="E",5))))</f>
        <v>2</v>
      </c>
      <c r="AI103" s="38">
        <f t="shared" si="142"/>
        <v>4</v>
      </c>
      <c r="AJ103" s="38">
        <f t="shared" si="142"/>
        <v>4</v>
      </c>
      <c r="AK103" s="38">
        <f t="shared" si="142"/>
        <v>2</v>
      </c>
      <c r="AL103" s="38">
        <f t="shared" si="142"/>
        <v>2</v>
      </c>
      <c r="AM103" s="38">
        <f t="shared" si="142"/>
        <v>4</v>
      </c>
      <c r="AN103" s="38">
        <f t="shared" si="142"/>
        <v>2</v>
      </c>
      <c r="AO103" s="38">
        <f t="shared" si="142"/>
        <v>4</v>
      </c>
      <c r="AP103" s="38">
        <f t="shared" si="142"/>
        <v>4</v>
      </c>
      <c r="AQ103" s="38">
        <f t="shared" si="142"/>
        <v>4</v>
      </c>
      <c r="AR103" s="38">
        <f t="shared" si="142"/>
        <v>2</v>
      </c>
      <c r="AS103" s="38">
        <f t="shared" si="142"/>
        <v>4</v>
      </c>
      <c r="AT103" s="38">
        <f t="shared" si="142"/>
        <v>4</v>
      </c>
      <c r="AU103" s="38">
        <f t="shared" si="142"/>
        <v>2</v>
      </c>
      <c r="AV103" s="38">
        <f t="shared" si="142"/>
        <v>4</v>
      </c>
      <c r="AW103" s="38">
        <f t="shared" si="142"/>
        <v>4</v>
      </c>
      <c r="AX103" s="38">
        <f t="shared" si="142"/>
        <v>4</v>
      </c>
      <c r="AY103" s="38">
        <f t="shared" si="142"/>
        <v>4</v>
      </c>
      <c r="AZ103" s="38">
        <f t="shared" si="142"/>
        <v>4</v>
      </c>
      <c r="BA103" s="38">
        <f t="shared" si="142"/>
        <v>4</v>
      </c>
      <c r="BB103" s="38">
        <f t="shared" si="142"/>
        <v>4</v>
      </c>
      <c r="BC103" s="38">
        <f t="shared" si="142"/>
        <v>5</v>
      </c>
      <c r="BD103" s="38">
        <f t="shared" si="142"/>
        <v>2</v>
      </c>
      <c r="BE103" s="38">
        <f t="shared" si="142"/>
        <v>4</v>
      </c>
      <c r="BF103" s="38">
        <f t="shared" si="142"/>
        <v>2</v>
      </c>
      <c r="BG103" s="38">
        <f t="shared" si="142"/>
        <v>2</v>
      </c>
      <c r="BH103" s="38">
        <f t="shared" si="142"/>
        <v>4</v>
      </c>
      <c r="BI103" s="38">
        <f t="shared" si="142"/>
        <v>2</v>
      </c>
      <c r="BJ103" s="38">
        <f t="shared" si="142"/>
        <v>4</v>
      </c>
      <c r="BK103" s="38">
        <f t="shared" si="142"/>
        <v>2</v>
      </c>
      <c r="BL103" s="38">
        <f t="shared" si="142"/>
        <v>0</v>
      </c>
      <c r="BM103" s="38">
        <f t="shared" si="142"/>
        <v>4</v>
      </c>
      <c r="BN103" s="38">
        <f t="shared" ref="BN103:BW103" si="143">IF(BN102="M",0,IF(BN102="I",2,IF(BN102="B",4,IF(BN102="E",5))))</f>
        <v>2</v>
      </c>
      <c r="BO103" s="38">
        <f t="shared" si="143"/>
        <v>2</v>
      </c>
      <c r="BP103" s="38">
        <f t="shared" si="143"/>
        <v>2</v>
      </c>
      <c r="BQ103" s="38">
        <f t="shared" si="143"/>
        <v>4</v>
      </c>
      <c r="BR103" s="38">
        <f t="shared" si="143"/>
        <v>4</v>
      </c>
      <c r="BS103" s="38">
        <f t="shared" si="143"/>
        <v>4</v>
      </c>
      <c r="BT103" s="38">
        <f t="shared" si="143"/>
        <v>4</v>
      </c>
      <c r="BU103" s="38">
        <f t="shared" si="143"/>
        <v>4</v>
      </c>
      <c r="BV103" s="38">
        <f t="shared" si="143"/>
        <v>4</v>
      </c>
      <c r="BW103" s="38">
        <f t="shared" si="143"/>
        <v>4</v>
      </c>
    </row>
    <row r="104" spans="1:75" ht="15.75" thickBot="1" x14ac:dyDescent="0.3">
      <c r="A104" s="120"/>
      <c r="B104" s="38" t="s">
        <v>9</v>
      </c>
      <c r="C104" s="38" t="s">
        <v>9</v>
      </c>
      <c r="D104" s="38" t="s">
        <v>9</v>
      </c>
      <c r="E104" s="38" t="s">
        <v>9</v>
      </c>
      <c r="F104" s="38" t="s">
        <v>9</v>
      </c>
      <c r="G104" s="38" t="s">
        <v>9</v>
      </c>
      <c r="H104" s="38" t="s">
        <v>9</v>
      </c>
      <c r="I104" s="38" t="s">
        <v>9</v>
      </c>
      <c r="J104" s="38" t="s">
        <v>9</v>
      </c>
      <c r="K104" s="38" t="s">
        <v>9</v>
      </c>
      <c r="L104" s="38" t="s">
        <v>9</v>
      </c>
      <c r="M104" s="38" t="s">
        <v>9</v>
      </c>
      <c r="N104" s="38" t="s">
        <v>9</v>
      </c>
      <c r="O104" s="38" t="s">
        <v>9</v>
      </c>
      <c r="P104" s="38" t="s">
        <v>9</v>
      </c>
      <c r="Q104" s="38" t="s">
        <v>9</v>
      </c>
      <c r="R104" s="38" t="s">
        <v>9</v>
      </c>
      <c r="S104" s="38" t="s">
        <v>9</v>
      </c>
      <c r="T104" s="38" t="s">
        <v>9</v>
      </c>
      <c r="U104" s="38" t="s">
        <v>9</v>
      </c>
      <c r="V104" s="38" t="s">
        <v>9</v>
      </c>
      <c r="W104" s="38" t="s">
        <v>9</v>
      </c>
      <c r="X104" s="38" t="s">
        <v>9</v>
      </c>
      <c r="Y104" s="38" t="s">
        <v>9</v>
      </c>
      <c r="Z104" s="38" t="s">
        <v>9</v>
      </c>
      <c r="AA104" s="38" t="s">
        <v>8</v>
      </c>
      <c r="AB104" s="38" t="s">
        <v>9</v>
      </c>
      <c r="AC104" s="38" t="s">
        <v>9</v>
      </c>
      <c r="AD104" s="38" t="s">
        <v>9</v>
      </c>
      <c r="AE104" s="53" t="s">
        <v>9</v>
      </c>
      <c r="AF104" s="38" t="s">
        <v>9</v>
      </c>
      <c r="AG104" s="38" t="s">
        <v>9</v>
      </c>
      <c r="AH104" s="38" t="s">
        <v>9</v>
      </c>
      <c r="AI104" s="38" t="s">
        <v>9</v>
      </c>
      <c r="AJ104" s="38" t="s">
        <v>9</v>
      </c>
      <c r="AK104" s="38" t="s">
        <v>9</v>
      </c>
      <c r="AL104" s="38" t="s">
        <v>8</v>
      </c>
      <c r="AM104" s="38" t="s">
        <v>9</v>
      </c>
      <c r="AN104" s="38" t="s">
        <v>8</v>
      </c>
      <c r="AO104" s="38" t="s">
        <v>9</v>
      </c>
      <c r="AP104" s="38" t="s">
        <v>8</v>
      </c>
      <c r="AQ104" s="38" t="s">
        <v>9</v>
      </c>
      <c r="AR104" s="38" t="s">
        <v>8</v>
      </c>
      <c r="AS104" s="38" t="s">
        <v>10</v>
      </c>
      <c r="AT104" s="38" t="s">
        <v>7</v>
      </c>
      <c r="AU104" s="38" t="s">
        <v>9</v>
      </c>
      <c r="AV104" s="38" t="s">
        <v>7</v>
      </c>
      <c r="AW104" s="38" t="s">
        <v>9</v>
      </c>
      <c r="AX104" s="38" t="s">
        <v>9</v>
      </c>
      <c r="AY104" s="38" t="s">
        <v>7</v>
      </c>
      <c r="AZ104" s="38" t="s">
        <v>9</v>
      </c>
      <c r="BA104" s="38" t="s">
        <v>9</v>
      </c>
      <c r="BB104" s="38" t="s">
        <v>7</v>
      </c>
      <c r="BC104" s="38" t="s">
        <v>10</v>
      </c>
      <c r="BD104" s="38" t="s">
        <v>8</v>
      </c>
      <c r="BE104" s="38" t="s">
        <v>9</v>
      </c>
      <c r="BF104" s="38" t="s">
        <v>7</v>
      </c>
      <c r="BG104" s="38" t="s">
        <v>7</v>
      </c>
      <c r="BH104" s="38" t="s">
        <v>9</v>
      </c>
      <c r="BI104" s="38" t="s">
        <v>8</v>
      </c>
      <c r="BJ104" s="38" t="s">
        <v>9</v>
      </c>
      <c r="BK104" s="38" t="s">
        <v>8</v>
      </c>
      <c r="BL104" s="38" t="s">
        <v>7</v>
      </c>
      <c r="BM104" s="38" t="s">
        <v>9</v>
      </c>
      <c r="BN104" s="38" t="s">
        <v>8</v>
      </c>
      <c r="BO104" s="38" t="s">
        <v>8</v>
      </c>
      <c r="BP104" s="38" t="s">
        <v>8</v>
      </c>
      <c r="BQ104" s="38" t="s">
        <v>9</v>
      </c>
      <c r="BR104" s="38" t="s">
        <v>8</v>
      </c>
      <c r="BS104" s="38" t="s">
        <v>9</v>
      </c>
      <c r="BT104" s="38" t="s">
        <v>9</v>
      </c>
      <c r="BU104" s="38" t="s">
        <v>9</v>
      </c>
      <c r="BV104" s="38" t="s">
        <v>8</v>
      </c>
      <c r="BW104" s="38" t="s">
        <v>9</v>
      </c>
    </row>
    <row r="105" spans="1:75" ht="15.75" thickBot="1" x14ac:dyDescent="0.3">
      <c r="A105" s="120"/>
      <c r="B105" s="38">
        <f t="shared" ref="B105:AG105" si="144">IF(B104="M",0,IF(B104="I",2,IF(B104="B",4,IF(B104="E",5))))</f>
        <v>4</v>
      </c>
      <c r="C105" s="38">
        <f t="shared" si="144"/>
        <v>4</v>
      </c>
      <c r="D105" s="38">
        <f t="shared" si="144"/>
        <v>4</v>
      </c>
      <c r="E105" s="38">
        <f t="shared" si="144"/>
        <v>4</v>
      </c>
      <c r="F105" s="38">
        <f t="shared" si="144"/>
        <v>4</v>
      </c>
      <c r="G105" s="38">
        <f t="shared" si="144"/>
        <v>4</v>
      </c>
      <c r="H105" s="38">
        <f t="shared" si="144"/>
        <v>4</v>
      </c>
      <c r="I105" s="38">
        <f t="shared" si="144"/>
        <v>4</v>
      </c>
      <c r="J105" s="38">
        <f t="shared" si="144"/>
        <v>4</v>
      </c>
      <c r="K105" s="38">
        <f t="shared" si="144"/>
        <v>4</v>
      </c>
      <c r="L105" s="38">
        <f t="shared" si="144"/>
        <v>4</v>
      </c>
      <c r="M105" s="38">
        <f t="shared" si="144"/>
        <v>4</v>
      </c>
      <c r="N105" s="38">
        <f t="shared" si="144"/>
        <v>4</v>
      </c>
      <c r="O105" s="38">
        <f t="shared" si="144"/>
        <v>4</v>
      </c>
      <c r="P105" s="38">
        <f t="shared" si="144"/>
        <v>4</v>
      </c>
      <c r="Q105" s="38">
        <f t="shared" si="144"/>
        <v>4</v>
      </c>
      <c r="R105" s="38">
        <f t="shared" si="144"/>
        <v>4</v>
      </c>
      <c r="S105" s="38">
        <f t="shared" si="144"/>
        <v>4</v>
      </c>
      <c r="T105" s="38">
        <f t="shared" si="144"/>
        <v>4</v>
      </c>
      <c r="U105" s="38">
        <f t="shared" si="144"/>
        <v>4</v>
      </c>
      <c r="V105" s="38">
        <f t="shared" si="144"/>
        <v>4</v>
      </c>
      <c r="W105" s="38">
        <f t="shared" si="144"/>
        <v>4</v>
      </c>
      <c r="X105" s="38">
        <f t="shared" si="144"/>
        <v>4</v>
      </c>
      <c r="Y105" s="38">
        <f t="shared" si="144"/>
        <v>4</v>
      </c>
      <c r="Z105" s="38">
        <f t="shared" si="144"/>
        <v>4</v>
      </c>
      <c r="AA105" s="38">
        <f t="shared" si="144"/>
        <v>2</v>
      </c>
      <c r="AB105" s="38">
        <f t="shared" si="144"/>
        <v>4</v>
      </c>
      <c r="AC105" s="38">
        <f t="shared" si="144"/>
        <v>4</v>
      </c>
      <c r="AD105" s="38">
        <f t="shared" si="144"/>
        <v>4</v>
      </c>
      <c r="AE105" s="53">
        <f t="shared" si="144"/>
        <v>4</v>
      </c>
      <c r="AF105" s="38">
        <f t="shared" si="144"/>
        <v>4</v>
      </c>
      <c r="AG105" s="38">
        <f t="shared" si="144"/>
        <v>4</v>
      </c>
      <c r="AH105" s="38">
        <f t="shared" ref="AH105:BM105" si="145">IF(AH104="M",0,IF(AH104="I",2,IF(AH104="B",4,IF(AH104="E",5))))</f>
        <v>4</v>
      </c>
      <c r="AI105" s="38">
        <f t="shared" si="145"/>
        <v>4</v>
      </c>
      <c r="AJ105" s="38">
        <f t="shared" si="145"/>
        <v>4</v>
      </c>
      <c r="AK105" s="38">
        <f t="shared" si="145"/>
        <v>4</v>
      </c>
      <c r="AL105" s="38">
        <f t="shared" si="145"/>
        <v>2</v>
      </c>
      <c r="AM105" s="38">
        <f t="shared" si="145"/>
        <v>4</v>
      </c>
      <c r="AN105" s="38">
        <f t="shared" si="145"/>
        <v>2</v>
      </c>
      <c r="AO105" s="38">
        <f t="shared" si="145"/>
        <v>4</v>
      </c>
      <c r="AP105" s="38">
        <f t="shared" si="145"/>
        <v>2</v>
      </c>
      <c r="AQ105" s="38">
        <f t="shared" si="145"/>
        <v>4</v>
      </c>
      <c r="AR105" s="38">
        <f t="shared" si="145"/>
        <v>2</v>
      </c>
      <c r="AS105" s="38">
        <f t="shared" si="145"/>
        <v>5</v>
      </c>
      <c r="AT105" s="38">
        <f t="shared" si="145"/>
        <v>0</v>
      </c>
      <c r="AU105" s="38">
        <f t="shared" si="145"/>
        <v>4</v>
      </c>
      <c r="AV105" s="38">
        <f t="shared" si="145"/>
        <v>0</v>
      </c>
      <c r="AW105" s="38">
        <f t="shared" si="145"/>
        <v>4</v>
      </c>
      <c r="AX105" s="38">
        <f t="shared" si="145"/>
        <v>4</v>
      </c>
      <c r="AY105" s="38">
        <f t="shared" si="145"/>
        <v>0</v>
      </c>
      <c r="AZ105" s="38">
        <f t="shared" si="145"/>
        <v>4</v>
      </c>
      <c r="BA105" s="38">
        <f t="shared" si="145"/>
        <v>4</v>
      </c>
      <c r="BB105" s="38">
        <f t="shared" si="145"/>
        <v>0</v>
      </c>
      <c r="BC105" s="38">
        <f t="shared" si="145"/>
        <v>5</v>
      </c>
      <c r="BD105" s="38">
        <f t="shared" si="145"/>
        <v>2</v>
      </c>
      <c r="BE105" s="38">
        <f t="shared" si="145"/>
        <v>4</v>
      </c>
      <c r="BF105" s="38">
        <f t="shared" si="145"/>
        <v>0</v>
      </c>
      <c r="BG105" s="38">
        <f t="shared" si="145"/>
        <v>0</v>
      </c>
      <c r="BH105" s="38">
        <f t="shared" si="145"/>
        <v>4</v>
      </c>
      <c r="BI105" s="38">
        <f t="shared" si="145"/>
        <v>2</v>
      </c>
      <c r="BJ105" s="38">
        <f t="shared" si="145"/>
        <v>4</v>
      </c>
      <c r="BK105" s="38">
        <f t="shared" si="145"/>
        <v>2</v>
      </c>
      <c r="BL105" s="38">
        <f t="shared" si="145"/>
        <v>0</v>
      </c>
      <c r="BM105" s="38">
        <f t="shared" si="145"/>
        <v>4</v>
      </c>
      <c r="BN105" s="38">
        <f t="shared" ref="BN105:BW105" si="146">IF(BN104="M",0,IF(BN104="I",2,IF(BN104="B",4,IF(BN104="E",5))))</f>
        <v>2</v>
      </c>
      <c r="BO105" s="38">
        <f t="shared" si="146"/>
        <v>2</v>
      </c>
      <c r="BP105" s="38">
        <f t="shared" si="146"/>
        <v>2</v>
      </c>
      <c r="BQ105" s="38">
        <f t="shared" si="146"/>
        <v>4</v>
      </c>
      <c r="BR105" s="38">
        <f t="shared" si="146"/>
        <v>2</v>
      </c>
      <c r="BS105" s="38">
        <f t="shared" si="146"/>
        <v>4</v>
      </c>
      <c r="BT105" s="38">
        <f t="shared" si="146"/>
        <v>4</v>
      </c>
      <c r="BU105" s="38">
        <f t="shared" si="146"/>
        <v>4</v>
      </c>
      <c r="BV105" s="38">
        <f t="shared" si="146"/>
        <v>2</v>
      </c>
      <c r="BW105" s="38">
        <f t="shared" si="146"/>
        <v>4</v>
      </c>
    </row>
    <row r="106" spans="1:75" ht="15.75" thickBot="1" x14ac:dyDescent="0.3">
      <c r="A106" s="120"/>
      <c r="B106" s="38" t="s">
        <v>9</v>
      </c>
      <c r="C106" s="38" t="s">
        <v>9</v>
      </c>
      <c r="D106" s="38" t="s">
        <v>9</v>
      </c>
      <c r="E106" s="38" t="s">
        <v>8</v>
      </c>
      <c r="F106" s="38" t="s">
        <v>9</v>
      </c>
      <c r="G106" s="38" t="s">
        <v>9</v>
      </c>
      <c r="H106" s="38" t="s">
        <v>9</v>
      </c>
      <c r="I106" s="38" t="s">
        <v>9</v>
      </c>
      <c r="J106" s="38" t="s">
        <v>9</v>
      </c>
      <c r="K106" s="38" t="s">
        <v>9</v>
      </c>
      <c r="L106" s="38" t="s">
        <v>9</v>
      </c>
      <c r="M106" s="38" t="s">
        <v>9</v>
      </c>
      <c r="N106" s="38" t="s">
        <v>9</v>
      </c>
      <c r="O106" s="38" t="s">
        <v>9</v>
      </c>
      <c r="P106" s="38" t="s">
        <v>9</v>
      </c>
      <c r="Q106" s="38" t="s">
        <v>9</v>
      </c>
      <c r="R106" s="38" t="s">
        <v>9</v>
      </c>
      <c r="S106" s="38" t="s">
        <v>9</v>
      </c>
      <c r="T106" s="38" t="s">
        <v>9</v>
      </c>
      <c r="U106" s="38" t="s">
        <v>10</v>
      </c>
      <c r="V106" s="38" t="s">
        <v>9</v>
      </c>
      <c r="W106" s="38" t="s">
        <v>9</v>
      </c>
      <c r="X106" s="38" t="s">
        <v>9</v>
      </c>
      <c r="Y106" s="38" t="s">
        <v>9</v>
      </c>
      <c r="Z106" s="38" t="s">
        <v>9</v>
      </c>
      <c r="AA106" s="38" t="s">
        <v>8</v>
      </c>
      <c r="AB106" s="38" t="s">
        <v>9</v>
      </c>
      <c r="AC106" s="38" t="s">
        <v>9</v>
      </c>
      <c r="AD106" s="38" t="s">
        <v>9</v>
      </c>
      <c r="AE106" s="53" t="s">
        <v>9</v>
      </c>
      <c r="AF106" s="38" t="s">
        <v>9</v>
      </c>
      <c r="AG106" s="38" t="s">
        <v>9</v>
      </c>
      <c r="AH106" s="38" t="s">
        <v>9</v>
      </c>
      <c r="AI106" s="38" t="s">
        <v>8</v>
      </c>
      <c r="AJ106" s="38" t="s">
        <v>9</v>
      </c>
      <c r="AK106" s="38" t="s">
        <v>9</v>
      </c>
      <c r="AL106" s="38" t="s">
        <v>9</v>
      </c>
      <c r="AM106" s="38" t="s">
        <v>9</v>
      </c>
      <c r="AN106" s="38" t="s">
        <v>8</v>
      </c>
      <c r="AO106" s="38" t="s">
        <v>9</v>
      </c>
      <c r="AP106" s="38" t="s">
        <v>9</v>
      </c>
      <c r="AQ106" s="38" t="s">
        <v>9</v>
      </c>
      <c r="AR106" s="38" t="s">
        <v>9</v>
      </c>
      <c r="AS106" s="38" t="s">
        <v>10</v>
      </c>
      <c r="AT106" s="38" t="s">
        <v>9</v>
      </c>
      <c r="AU106" s="38" t="s">
        <v>9</v>
      </c>
      <c r="AV106" s="38" t="s">
        <v>9</v>
      </c>
      <c r="AW106" s="38" t="s">
        <v>9</v>
      </c>
      <c r="AX106" s="38" t="s">
        <v>9</v>
      </c>
      <c r="AY106" s="38" t="s">
        <v>9</v>
      </c>
      <c r="AZ106" s="38" t="s">
        <v>10</v>
      </c>
      <c r="BA106" s="38" t="s">
        <v>9</v>
      </c>
      <c r="BB106" s="38" t="s">
        <v>9</v>
      </c>
      <c r="BC106" s="38" t="s">
        <v>10</v>
      </c>
      <c r="BD106" s="38" t="s">
        <v>8</v>
      </c>
      <c r="BE106" s="38" t="s">
        <v>9</v>
      </c>
      <c r="BF106" s="38" t="s">
        <v>8</v>
      </c>
      <c r="BG106" s="38" t="s">
        <v>9</v>
      </c>
      <c r="BH106" s="38" t="s">
        <v>9</v>
      </c>
      <c r="BI106" s="38" t="s">
        <v>8</v>
      </c>
      <c r="BJ106" s="38" t="s">
        <v>9</v>
      </c>
      <c r="BK106" s="38" t="s">
        <v>9</v>
      </c>
      <c r="BL106" s="38" t="s">
        <v>7</v>
      </c>
      <c r="BM106" s="38" t="s">
        <v>9</v>
      </c>
      <c r="BN106" s="38" t="s">
        <v>8</v>
      </c>
      <c r="BO106" s="38" t="s">
        <v>8</v>
      </c>
      <c r="BP106" s="38" t="s">
        <v>8</v>
      </c>
      <c r="BQ106" s="38" t="s">
        <v>9</v>
      </c>
      <c r="BR106" s="38" t="s">
        <v>8</v>
      </c>
      <c r="BS106" s="38" t="s">
        <v>8</v>
      </c>
      <c r="BT106" s="38" t="s">
        <v>9</v>
      </c>
      <c r="BU106" s="38" t="s">
        <v>9</v>
      </c>
      <c r="BV106" s="38" t="s">
        <v>8</v>
      </c>
      <c r="BW106" s="38" t="s">
        <v>8</v>
      </c>
    </row>
    <row r="107" spans="1:75" ht="15.75" thickBot="1" x14ac:dyDescent="0.3">
      <c r="A107" s="120"/>
      <c r="B107" s="38">
        <f t="shared" ref="B107:AG107" si="147">IF(B106="M",0,IF(B106="I",2,IF(B106="B",4,IF(B106="E",5))))</f>
        <v>4</v>
      </c>
      <c r="C107" s="38">
        <f t="shared" si="147"/>
        <v>4</v>
      </c>
      <c r="D107" s="38">
        <f t="shared" si="147"/>
        <v>4</v>
      </c>
      <c r="E107" s="38">
        <f t="shared" si="147"/>
        <v>2</v>
      </c>
      <c r="F107" s="38">
        <f t="shared" si="147"/>
        <v>4</v>
      </c>
      <c r="G107" s="38">
        <f t="shared" si="147"/>
        <v>4</v>
      </c>
      <c r="H107" s="38">
        <f t="shared" si="147"/>
        <v>4</v>
      </c>
      <c r="I107" s="38">
        <f t="shared" si="147"/>
        <v>4</v>
      </c>
      <c r="J107" s="38">
        <f t="shared" si="147"/>
        <v>4</v>
      </c>
      <c r="K107" s="38">
        <f t="shared" si="147"/>
        <v>4</v>
      </c>
      <c r="L107" s="38">
        <f t="shared" si="147"/>
        <v>4</v>
      </c>
      <c r="M107" s="38">
        <f t="shared" si="147"/>
        <v>4</v>
      </c>
      <c r="N107" s="38">
        <f t="shared" si="147"/>
        <v>4</v>
      </c>
      <c r="O107" s="38">
        <f t="shared" si="147"/>
        <v>4</v>
      </c>
      <c r="P107" s="38">
        <f t="shared" si="147"/>
        <v>4</v>
      </c>
      <c r="Q107" s="38">
        <f t="shared" si="147"/>
        <v>4</v>
      </c>
      <c r="R107" s="38">
        <f t="shared" si="147"/>
        <v>4</v>
      </c>
      <c r="S107" s="38">
        <f t="shared" si="147"/>
        <v>4</v>
      </c>
      <c r="T107" s="38">
        <f t="shared" si="147"/>
        <v>4</v>
      </c>
      <c r="U107" s="38">
        <f t="shared" si="147"/>
        <v>5</v>
      </c>
      <c r="V107" s="38">
        <f t="shared" si="147"/>
        <v>4</v>
      </c>
      <c r="W107" s="38">
        <f t="shared" si="147"/>
        <v>4</v>
      </c>
      <c r="X107" s="38">
        <f t="shared" si="147"/>
        <v>4</v>
      </c>
      <c r="Y107" s="38">
        <f t="shared" si="147"/>
        <v>4</v>
      </c>
      <c r="Z107" s="38">
        <f t="shared" si="147"/>
        <v>4</v>
      </c>
      <c r="AA107" s="38">
        <f t="shared" si="147"/>
        <v>2</v>
      </c>
      <c r="AB107" s="38">
        <f t="shared" si="147"/>
        <v>4</v>
      </c>
      <c r="AC107" s="38">
        <f t="shared" si="147"/>
        <v>4</v>
      </c>
      <c r="AD107" s="38">
        <f t="shared" si="147"/>
        <v>4</v>
      </c>
      <c r="AE107" s="53">
        <f t="shared" si="147"/>
        <v>4</v>
      </c>
      <c r="AF107" s="38">
        <f t="shared" si="147"/>
        <v>4</v>
      </c>
      <c r="AG107" s="38">
        <f t="shared" si="147"/>
        <v>4</v>
      </c>
      <c r="AH107" s="38">
        <f t="shared" ref="AH107:BM107" si="148">IF(AH106="M",0,IF(AH106="I",2,IF(AH106="B",4,IF(AH106="E",5))))</f>
        <v>4</v>
      </c>
      <c r="AI107" s="38">
        <f t="shared" si="148"/>
        <v>2</v>
      </c>
      <c r="AJ107" s="38">
        <f t="shared" si="148"/>
        <v>4</v>
      </c>
      <c r="AK107" s="38">
        <f t="shared" si="148"/>
        <v>4</v>
      </c>
      <c r="AL107" s="38">
        <f t="shared" si="148"/>
        <v>4</v>
      </c>
      <c r="AM107" s="38">
        <f t="shared" si="148"/>
        <v>4</v>
      </c>
      <c r="AN107" s="38">
        <f t="shared" si="148"/>
        <v>2</v>
      </c>
      <c r="AO107" s="38">
        <f t="shared" si="148"/>
        <v>4</v>
      </c>
      <c r="AP107" s="38">
        <f t="shared" si="148"/>
        <v>4</v>
      </c>
      <c r="AQ107" s="38">
        <f t="shared" si="148"/>
        <v>4</v>
      </c>
      <c r="AR107" s="38">
        <f t="shared" si="148"/>
        <v>4</v>
      </c>
      <c r="AS107" s="38">
        <f t="shared" si="148"/>
        <v>5</v>
      </c>
      <c r="AT107" s="38">
        <f t="shared" si="148"/>
        <v>4</v>
      </c>
      <c r="AU107" s="38">
        <f t="shared" si="148"/>
        <v>4</v>
      </c>
      <c r="AV107" s="38">
        <f t="shared" si="148"/>
        <v>4</v>
      </c>
      <c r="AW107" s="38">
        <f t="shared" si="148"/>
        <v>4</v>
      </c>
      <c r="AX107" s="38">
        <f t="shared" si="148"/>
        <v>4</v>
      </c>
      <c r="AY107" s="38">
        <f t="shared" si="148"/>
        <v>4</v>
      </c>
      <c r="AZ107" s="38">
        <f t="shared" si="148"/>
        <v>5</v>
      </c>
      <c r="BA107" s="38">
        <f t="shared" si="148"/>
        <v>4</v>
      </c>
      <c r="BB107" s="38">
        <f t="shared" si="148"/>
        <v>4</v>
      </c>
      <c r="BC107" s="38">
        <f t="shared" si="148"/>
        <v>5</v>
      </c>
      <c r="BD107" s="38">
        <f t="shared" si="148"/>
        <v>2</v>
      </c>
      <c r="BE107" s="38">
        <f t="shared" si="148"/>
        <v>4</v>
      </c>
      <c r="BF107" s="38">
        <f t="shared" si="148"/>
        <v>2</v>
      </c>
      <c r="BG107" s="38">
        <f t="shared" si="148"/>
        <v>4</v>
      </c>
      <c r="BH107" s="38">
        <f t="shared" si="148"/>
        <v>4</v>
      </c>
      <c r="BI107" s="38">
        <f t="shared" si="148"/>
        <v>2</v>
      </c>
      <c r="BJ107" s="38">
        <f t="shared" si="148"/>
        <v>4</v>
      </c>
      <c r="BK107" s="38">
        <f t="shared" si="148"/>
        <v>4</v>
      </c>
      <c r="BL107" s="38">
        <f t="shared" si="148"/>
        <v>0</v>
      </c>
      <c r="BM107" s="38">
        <f t="shared" si="148"/>
        <v>4</v>
      </c>
      <c r="BN107" s="38">
        <f t="shared" ref="BN107:BW107" si="149">IF(BN106="M",0,IF(BN106="I",2,IF(BN106="B",4,IF(BN106="E",5))))</f>
        <v>2</v>
      </c>
      <c r="BO107" s="38">
        <f t="shared" si="149"/>
        <v>2</v>
      </c>
      <c r="BP107" s="38">
        <f t="shared" si="149"/>
        <v>2</v>
      </c>
      <c r="BQ107" s="38">
        <f t="shared" si="149"/>
        <v>4</v>
      </c>
      <c r="BR107" s="38">
        <f t="shared" si="149"/>
        <v>2</v>
      </c>
      <c r="BS107" s="38">
        <f t="shared" si="149"/>
        <v>2</v>
      </c>
      <c r="BT107" s="38">
        <f t="shared" si="149"/>
        <v>4</v>
      </c>
      <c r="BU107" s="38">
        <f t="shared" si="149"/>
        <v>4</v>
      </c>
      <c r="BV107" s="38">
        <f t="shared" si="149"/>
        <v>2</v>
      </c>
      <c r="BW107" s="38">
        <f t="shared" si="149"/>
        <v>2</v>
      </c>
    </row>
    <row r="108" spans="1:75" ht="15.75" thickBot="1" x14ac:dyDescent="0.3">
      <c r="A108" s="120" t="s">
        <v>126</v>
      </c>
      <c r="B108" s="38" t="s">
        <v>9</v>
      </c>
      <c r="C108" s="38" t="s">
        <v>9</v>
      </c>
      <c r="D108" s="38" t="s">
        <v>9</v>
      </c>
      <c r="E108" s="38" t="s">
        <v>8</v>
      </c>
      <c r="F108" s="38" t="s">
        <v>8</v>
      </c>
      <c r="G108" s="38" t="s">
        <v>9</v>
      </c>
      <c r="H108" s="38" t="s">
        <v>9</v>
      </c>
      <c r="I108" s="38" t="s">
        <v>8</v>
      </c>
      <c r="J108" s="38" t="s">
        <v>8</v>
      </c>
      <c r="K108" s="38" t="s">
        <v>9</v>
      </c>
      <c r="L108" s="38" t="s">
        <v>8</v>
      </c>
      <c r="M108" s="38" t="s">
        <v>9</v>
      </c>
      <c r="N108" s="38" t="s">
        <v>9</v>
      </c>
      <c r="O108" s="38" t="s">
        <v>9</v>
      </c>
      <c r="P108" s="38" t="s">
        <v>9</v>
      </c>
      <c r="Q108" s="38" t="s">
        <v>9</v>
      </c>
      <c r="R108" s="38" t="s">
        <v>9</v>
      </c>
      <c r="S108" s="38" t="s">
        <v>9</v>
      </c>
      <c r="T108" s="38" t="s">
        <v>9</v>
      </c>
      <c r="U108" s="38" t="s">
        <v>8</v>
      </c>
      <c r="V108" s="38" t="s">
        <v>9</v>
      </c>
      <c r="W108" s="38" t="s">
        <v>9</v>
      </c>
      <c r="X108" s="38" t="s">
        <v>9</v>
      </c>
      <c r="Y108" s="38" t="s">
        <v>9</v>
      </c>
      <c r="Z108" s="38" t="s">
        <v>9</v>
      </c>
      <c r="AA108" s="38" t="s">
        <v>8</v>
      </c>
      <c r="AB108" s="38" t="s">
        <v>9</v>
      </c>
      <c r="AC108" s="38" t="s">
        <v>8</v>
      </c>
      <c r="AD108" s="38" t="s">
        <v>9</v>
      </c>
      <c r="AE108" s="53" t="s">
        <v>9</v>
      </c>
      <c r="AF108" s="38" t="s">
        <v>9</v>
      </c>
      <c r="AG108" s="38" t="s">
        <v>9</v>
      </c>
      <c r="AH108" s="38" t="s">
        <v>9</v>
      </c>
      <c r="AI108" s="38" t="s">
        <v>9</v>
      </c>
      <c r="AJ108" s="38" t="s">
        <v>9</v>
      </c>
      <c r="AK108" s="38" t="s">
        <v>8</v>
      </c>
      <c r="AL108" s="38" t="s">
        <v>9</v>
      </c>
      <c r="AM108" s="38" t="s">
        <v>9</v>
      </c>
      <c r="AN108" s="38" t="s">
        <v>9</v>
      </c>
      <c r="AO108" s="38" t="s">
        <v>9</v>
      </c>
      <c r="AP108" s="38" t="s">
        <v>9</v>
      </c>
      <c r="AQ108" s="38" t="s">
        <v>9</v>
      </c>
      <c r="AR108" s="38" t="s">
        <v>8</v>
      </c>
      <c r="AS108" s="38" t="s">
        <v>10</v>
      </c>
      <c r="AT108" s="38" t="s">
        <v>9</v>
      </c>
      <c r="AU108" s="38" t="s">
        <v>8</v>
      </c>
      <c r="AV108" s="38" t="s">
        <v>8</v>
      </c>
      <c r="AW108" s="38" t="s">
        <v>9</v>
      </c>
      <c r="AX108" s="38" t="s">
        <v>9</v>
      </c>
      <c r="AY108" s="38" t="s">
        <v>8</v>
      </c>
      <c r="AZ108" s="38" t="s">
        <v>9</v>
      </c>
      <c r="BA108" s="38" t="s">
        <v>9</v>
      </c>
      <c r="BB108" s="38" t="s">
        <v>8</v>
      </c>
      <c r="BC108" s="38" t="s">
        <v>10</v>
      </c>
      <c r="BD108" s="38" t="s">
        <v>9</v>
      </c>
      <c r="BE108" s="38" t="s">
        <v>9</v>
      </c>
      <c r="BF108" s="38" t="s">
        <v>8</v>
      </c>
      <c r="BG108" s="38" t="s">
        <v>8</v>
      </c>
      <c r="BH108" s="38" t="s">
        <v>9</v>
      </c>
      <c r="BI108" s="38" t="s">
        <v>7</v>
      </c>
      <c r="BJ108" s="38" t="s">
        <v>9</v>
      </c>
      <c r="BK108" s="38" t="s">
        <v>8</v>
      </c>
      <c r="BL108" s="38" t="s">
        <v>7</v>
      </c>
      <c r="BM108" s="38" t="s">
        <v>9</v>
      </c>
      <c r="BN108" s="38" t="s">
        <v>7</v>
      </c>
      <c r="BO108" s="38" t="s">
        <v>8</v>
      </c>
      <c r="BP108" s="38" t="s">
        <v>9</v>
      </c>
      <c r="BQ108" s="38" t="s">
        <v>9</v>
      </c>
      <c r="BR108" s="38" t="s">
        <v>8</v>
      </c>
      <c r="BS108" s="38" t="s">
        <v>8</v>
      </c>
      <c r="BT108" s="38" t="s">
        <v>9</v>
      </c>
      <c r="BU108" s="38" t="s">
        <v>9</v>
      </c>
      <c r="BV108" s="38" t="s">
        <v>8</v>
      </c>
      <c r="BW108" s="38" t="s">
        <v>9</v>
      </c>
    </row>
    <row r="109" spans="1:75" ht="15.75" thickBot="1" x14ac:dyDescent="0.3">
      <c r="A109" s="120"/>
      <c r="B109" s="38">
        <f t="shared" ref="B109:AG109" si="150">IF(B108="M",0,IF(B108="I",2,IF(B108="B",4,IF(B108="E",5))))</f>
        <v>4</v>
      </c>
      <c r="C109" s="38">
        <f t="shared" si="150"/>
        <v>4</v>
      </c>
      <c r="D109" s="38">
        <f t="shared" si="150"/>
        <v>4</v>
      </c>
      <c r="E109" s="38">
        <f t="shared" si="150"/>
        <v>2</v>
      </c>
      <c r="F109" s="38">
        <f t="shared" si="150"/>
        <v>2</v>
      </c>
      <c r="G109" s="38">
        <f t="shared" si="150"/>
        <v>4</v>
      </c>
      <c r="H109" s="38">
        <f t="shared" si="150"/>
        <v>4</v>
      </c>
      <c r="I109" s="38">
        <f t="shared" si="150"/>
        <v>2</v>
      </c>
      <c r="J109" s="38">
        <f t="shared" si="150"/>
        <v>2</v>
      </c>
      <c r="K109" s="38">
        <f t="shared" si="150"/>
        <v>4</v>
      </c>
      <c r="L109" s="38">
        <f t="shared" si="150"/>
        <v>2</v>
      </c>
      <c r="M109" s="38">
        <f t="shared" si="150"/>
        <v>4</v>
      </c>
      <c r="N109" s="38">
        <f t="shared" si="150"/>
        <v>4</v>
      </c>
      <c r="O109" s="38">
        <f t="shared" si="150"/>
        <v>4</v>
      </c>
      <c r="P109" s="38">
        <f t="shared" si="150"/>
        <v>4</v>
      </c>
      <c r="Q109" s="38">
        <f t="shared" si="150"/>
        <v>4</v>
      </c>
      <c r="R109" s="38">
        <f t="shared" si="150"/>
        <v>4</v>
      </c>
      <c r="S109" s="38">
        <f t="shared" si="150"/>
        <v>4</v>
      </c>
      <c r="T109" s="38">
        <f t="shared" si="150"/>
        <v>4</v>
      </c>
      <c r="U109" s="38">
        <f t="shared" si="150"/>
        <v>2</v>
      </c>
      <c r="V109" s="38">
        <f t="shared" si="150"/>
        <v>4</v>
      </c>
      <c r="W109" s="38">
        <f t="shared" si="150"/>
        <v>4</v>
      </c>
      <c r="X109" s="38">
        <f t="shared" si="150"/>
        <v>4</v>
      </c>
      <c r="Y109" s="38">
        <f t="shared" si="150"/>
        <v>4</v>
      </c>
      <c r="Z109" s="38">
        <f t="shared" si="150"/>
        <v>4</v>
      </c>
      <c r="AA109" s="38">
        <f t="shared" si="150"/>
        <v>2</v>
      </c>
      <c r="AB109" s="38">
        <f t="shared" si="150"/>
        <v>4</v>
      </c>
      <c r="AC109" s="38">
        <f t="shared" si="150"/>
        <v>2</v>
      </c>
      <c r="AD109" s="38">
        <f t="shared" si="150"/>
        <v>4</v>
      </c>
      <c r="AE109" s="53">
        <f t="shared" si="150"/>
        <v>4</v>
      </c>
      <c r="AF109" s="38">
        <f t="shared" si="150"/>
        <v>4</v>
      </c>
      <c r="AG109" s="38">
        <f t="shared" si="150"/>
        <v>4</v>
      </c>
      <c r="AH109" s="38">
        <f t="shared" ref="AH109:BM109" si="151">IF(AH108="M",0,IF(AH108="I",2,IF(AH108="B",4,IF(AH108="E",5))))</f>
        <v>4</v>
      </c>
      <c r="AI109" s="38">
        <f t="shared" si="151"/>
        <v>4</v>
      </c>
      <c r="AJ109" s="38">
        <f t="shared" si="151"/>
        <v>4</v>
      </c>
      <c r="AK109" s="38">
        <f t="shared" si="151"/>
        <v>2</v>
      </c>
      <c r="AL109" s="38">
        <f t="shared" si="151"/>
        <v>4</v>
      </c>
      <c r="AM109" s="38">
        <f t="shared" si="151"/>
        <v>4</v>
      </c>
      <c r="AN109" s="38">
        <f t="shared" si="151"/>
        <v>4</v>
      </c>
      <c r="AO109" s="38">
        <f t="shared" si="151"/>
        <v>4</v>
      </c>
      <c r="AP109" s="38">
        <f t="shared" si="151"/>
        <v>4</v>
      </c>
      <c r="AQ109" s="38">
        <f t="shared" si="151"/>
        <v>4</v>
      </c>
      <c r="AR109" s="38">
        <f t="shared" si="151"/>
        <v>2</v>
      </c>
      <c r="AS109" s="38">
        <f t="shared" si="151"/>
        <v>5</v>
      </c>
      <c r="AT109" s="38">
        <f t="shared" si="151"/>
        <v>4</v>
      </c>
      <c r="AU109" s="38">
        <f t="shared" si="151"/>
        <v>2</v>
      </c>
      <c r="AV109" s="38">
        <f t="shared" si="151"/>
        <v>2</v>
      </c>
      <c r="AW109" s="38">
        <f t="shared" si="151"/>
        <v>4</v>
      </c>
      <c r="AX109" s="38">
        <f t="shared" si="151"/>
        <v>4</v>
      </c>
      <c r="AY109" s="38">
        <f t="shared" si="151"/>
        <v>2</v>
      </c>
      <c r="AZ109" s="38">
        <f t="shared" si="151"/>
        <v>4</v>
      </c>
      <c r="BA109" s="38">
        <f t="shared" si="151"/>
        <v>4</v>
      </c>
      <c r="BB109" s="38">
        <f t="shared" si="151"/>
        <v>2</v>
      </c>
      <c r="BC109" s="38">
        <f t="shared" si="151"/>
        <v>5</v>
      </c>
      <c r="BD109" s="38">
        <f t="shared" si="151"/>
        <v>4</v>
      </c>
      <c r="BE109" s="38">
        <f t="shared" si="151"/>
        <v>4</v>
      </c>
      <c r="BF109" s="38">
        <f t="shared" si="151"/>
        <v>2</v>
      </c>
      <c r="BG109" s="38">
        <f t="shared" si="151"/>
        <v>2</v>
      </c>
      <c r="BH109" s="38">
        <f t="shared" si="151"/>
        <v>4</v>
      </c>
      <c r="BI109" s="38">
        <f t="shared" si="151"/>
        <v>0</v>
      </c>
      <c r="BJ109" s="38">
        <f t="shared" si="151"/>
        <v>4</v>
      </c>
      <c r="BK109" s="38">
        <f t="shared" si="151"/>
        <v>2</v>
      </c>
      <c r="BL109" s="38">
        <f t="shared" si="151"/>
        <v>0</v>
      </c>
      <c r="BM109" s="38">
        <f t="shared" si="151"/>
        <v>4</v>
      </c>
      <c r="BN109" s="38">
        <f t="shared" ref="BN109:BW109" si="152">IF(BN108="M",0,IF(BN108="I",2,IF(BN108="B",4,IF(BN108="E",5))))</f>
        <v>0</v>
      </c>
      <c r="BO109" s="38">
        <f t="shared" si="152"/>
        <v>2</v>
      </c>
      <c r="BP109" s="38">
        <f t="shared" si="152"/>
        <v>4</v>
      </c>
      <c r="BQ109" s="38">
        <f t="shared" si="152"/>
        <v>4</v>
      </c>
      <c r="BR109" s="38">
        <f t="shared" si="152"/>
        <v>2</v>
      </c>
      <c r="BS109" s="38">
        <f t="shared" si="152"/>
        <v>2</v>
      </c>
      <c r="BT109" s="38">
        <f t="shared" si="152"/>
        <v>4</v>
      </c>
      <c r="BU109" s="38">
        <f t="shared" si="152"/>
        <v>4</v>
      </c>
      <c r="BV109" s="38">
        <f t="shared" si="152"/>
        <v>2</v>
      </c>
      <c r="BW109" s="38">
        <f t="shared" si="152"/>
        <v>4</v>
      </c>
    </row>
    <row r="110" spans="1:75" ht="15.75" thickBot="1" x14ac:dyDescent="0.3">
      <c r="A110" s="120"/>
      <c r="B110" s="38" t="s">
        <v>9</v>
      </c>
      <c r="C110" s="38" t="s">
        <v>9</v>
      </c>
      <c r="D110" s="38" t="s">
        <v>9</v>
      </c>
      <c r="E110" s="38" t="s">
        <v>8</v>
      </c>
      <c r="F110" s="38" t="s">
        <v>8</v>
      </c>
      <c r="G110" s="38" t="s">
        <v>8</v>
      </c>
      <c r="H110" s="38" t="s">
        <v>7</v>
      </c>
      <c r="I110" s="38" t="s">
        <v>8</v>
      </c>
      <c r="J110" s="38" t="s">
        <v>8</v>
      </c>
      <c r="K110" s="38" t="s">
        <v>7</v>
      </c>
      <c r="L110" s="38" t="s">
        <v>7</v>
      </c>
      <c r="M110" s="38" t="s">
        <v>7</v>
      </c>
      <c r="N110" s="38" t="s">
        <v>8</v>
      </c>
      <c r="O110" s="38" t="s">
        <v>7</v>
      </c>
      <c r="P110" s="38" t="s">
        <v>9</v>
      </c>
      <c r="Q110" s="38" t="s">
        <v>9</v>
      </c>
      <c r="R110" s="38" t="s">
        <v>9</v>
      </c>
      <c r="S110" s="38" t="s">
        <v>8</v>
      </c>
      <c r="T110" s="38" t="s">
        <v>7</v>
      </c>
      <c r="U110" s="38" t="s">
        <v>7</v>
      </c>
      <c r="V110" s="38" t="s">
        <v>9</v>
      </c>
      <c r="W110" s="38" t="s">
        <v>7</v>
      </c>
      <c r="X110" s="38" t="s">
        <v>9</v>
      </c>
      <c r="Y110" s="38" t="s">
        <v>8</v>
      </c>
      <c r="Z110" s="38" t="s">
        <v>9</v>
      </c>
      <c r="AA110" s="38" t="s">
        <v>8</v>
      </c>
      <c r="AB110" s="38" t="s">
        <v>9</v>
      </c>
      <c r="AC110" s="38" t="s">
        <v>7</v>
      </c>
      <c r="AD110" s="38" t="s">
        <v>9</v>
      </c>
      <c r="AE110" s="53" t="s">
        <v>9</v>
      </c>
      <c r="AF110" s="38" t="s">
        <v>9</v>
      </c>
      <c r="AG110" s="38" t="s">
        <v>9</v>
      </c>
      <c r="AH110" s="38" t="s">
        <v>9</v>
      </c>
      <c r="AI110" s="38" t="s">
        <v>9</v>
      </c>
      <c r="AJ110" s="38" t="s">
        <v>9</v>
      </c>
      <c r="AK110" s="38" t="s">
        <v>8</v>
      </c>
      <c r="AL110" s="38" t="s">
        <v>8</v>
      </c>
      <c r="AM110" s="38" t="s">
        <v>9</v>
      </c>
      <c r="AN110" s="38" t="s">
        <v>7</v>
      </c>
      <c r="AO110" s="38" t="s">
        <v>8</v>
      </c>
      <c r="AP110" s="38" t="s">
        <v>9</v>
      </c>
      <c r="AQ110" s="38" t="s">
        <v>9</v>
      </c>
      <c r="AR110" s="38" t="s">
        <v>8</v>
      </c>
      <c r="AS110" s="38" t="s">
        <v>10</v>
      </c>
      <c r="AT110" s="38" t="s">
        <v>9</v>
      </c>
      <c r="AU110" s="38" t="s">
        <v>7</v>
      </c>
      <c r="AV110" s="38" t="s">
        <v>8</v>
      </c>
      <c r="AW110" s="38" t="s">
        <v>9</v>
      </c>
      <c r="AX110" s="38" t="s">
        <v>9</v>
      </c>
      <c r="AY110" s="38" t="s">
        <v>8</v>
      </c>
      <c r="AZ110" s="38" t="s">
        <v>9</v>
      </c>
      <c r="BA110" s="38" t="s">
        <v>9</v>
      </c>
      <c r="BB110" s="38" t="s">
        <v>8</v>
      </c>
      <c r="BC110" s="38" t="s">
        <v>10</v>
      </c>
      <c r="BD110" s="38" t="s">
        <v>9</v>
      </c>
      <c r="BE110" s="38" t="s">
        <v>8</v>
      </c>
      <c r="BF110" s="38" t="s">
        <v>8</v>
      </c>
      <c r="BG110" s="38" t="s">
        <v>8</v>
      </c>
      <c r="BH110" s="38" t="s">
        <v>9</v>
      </c>
      <c r="BI110" s="38" t="s">
        <v>7</v>
      </c>
      <c r="BJ110" s="38" t="s">
        <v>9</v>
      </c>
      <c r="BK110" s="38" t="s">
        <v>8</v>
      </c>
      <c r="BL110" s="38" t="s">
        <v>8</v>
      </c>
      <c r="BM110" s="38" t="s">
        <v>9</v>
      </c>
      <c r="BN110" s="38" t="s">
        <v>7</v>
      </c>
      <c r="BO110" s="38" t="s">
        <v>7</v>
      </c>
      <c r="BP110" s="38" t="s">
        <v>8</v>
      </c>
      <c r="BQ110" s="38" t="s">
        <v>8</v>
      </c>
      <c r="BR110" s="38" t="s">
        <v>9</v>
      </c>
      <c r="BS110" s="38" t="s">
        <v>8</v>
      </c>
      <c r="BT110" s="38" t="s">
        <v>10</v>
      </c>
      <c r="BU110" s="38" t="s">
        <v>8</v>
      </c>
      <c r="BV110" s="38" t="s">
        <v>8</v>
      </c>
      <c r="BW110" s="38" t="s">
        <v>8</v>
      </c>
    </row>
    <row r="111" spans="1:75" ht="15.75" thickBot="1" x14ac:dyDescent="0.3">
      <c r="A111" s="120"/>
      <c r="B111" s="38">
        <f t="shared" ref="B111:AG111" si="153">IF(B110="M",0,IF(B110="I",2,IF(B110="B",4,IF(B110="E",5))))</f>
        <v>4</v>
      </c>
      <c r="C111" s="38">
        <f t="shared" si="153"/>
        <v>4</v>
      </c>
      <c r="D111" s="38">
        <f t="shared" si="153"/>
        <v>4</v>
      </c>
      <c r="E111" s="38">
        <f t="shared" si="153"/>
        <v>2</v>
      </c>
      <c r="F111" s="38">
        <f t="shared" si="153"/>
        <v>2</v>
      </c>
      <c r="G111" s="38">
        <f t="shared" si="153"/>
        <v>2</v>
      </c>
      <c r="H111" s="38">
        <f t="shared" si="153"/>
        <v>0</v>
      </c>
      <c r="I111" s="38">
        <f t="shared" si="153"/>
        <v>2</v>
      </c>
      <c r="J111" s="38">
        <f t="shared" si="153"/>
        <v>2</v>
      </c>
      <c r="K111" s="38">
        <f t="shared" si="153"/>
        <v>0</v>
      </c>
      <c r="L111" s="38">
        <f t="shared" si="153"/>
        <v>0</v>
      </c>
      <c r="M111" s="38">
        <f t="shared" si="153"/>
        <v>0</v>
      </c>
      <c r="N111" s="38">
        <f t="shared" si="153"/>
        <v>2</v>
      </c>
      <c r="O111" s="38">
        <f t="shared" si="153"/>
        <v>0</v>
      </c>
      <c r="P111" s="38">
        <f t="shared" si="153"/>
        <v>4</v>
      </c>
      <c r="Q111" s="38">
        <f t="shared" si="153"/>
        <v>4</v>
      </c>
      <c r="R111" s="38">
        <f t="shared" si="153"/>
        <v>4</v>
      </c>
      <c r="S111" s="38">
        <f t="shared" si="153"/>
        <v>2</v>
      </c>
      <c r="T111" s="38">
        <f t="shared" si="153"/>
        <v>0</v>
      </c>
      <c r="U111" s="38">
        <f t="shared" si="153"/>
        <v>0</v>
      </c>
      <c r="V111" s="38">
        <f t="shared" si="153"/>
        <v>4</v>
      </c>
      <c r="W111" s="38">
        <f t="shared" si="153"/>
        <v>0</v>
      </c>
      <c r="X111" s="38">
        <f t="shared" si="153"/>
        <v>4</v>
      </c>
      <c r="Y111" s="38">
        <f t="shared" si="153"/>
        <v>2</v>
      </c>
      <c r="Z111" s="38">
        <f t="shared" si="153"/>
        <v>4</v>
      </c>
      <c r="AA111" s="38">
        <f t="shared" si="153"/>
        <v>2</v>
      </c>
      <c r="AB111" s="38">
        <f t="shared" si="153"/>
        <v>4</v>
      </c>
      <c r="AC111" s="38">
        <f t="shared" si="153"/>
        <v>0</v>
      </c>
      <c r="AD111" s="38">
        <f t="shared" si="153"/>
        <v>4</v>
      </c>
      <c r="AE111" s="53">
        <f t="shared" si="153"/>
        <v>4</v>
      </c>
      <c r="AF111" s="38">
        <f t="shared" si="153"/>
        <v>4</v>
      </c>
      <c r="AG111" s="38">
        <f t="shared" si="153"/>
        <v>4</v>
      </c>
      <c r="AH111" s="38">
        <f t="shared" ref="AH111:BM111" si="154">IF(AH110="M",0,IF(AH110="I",2,IF(AH110="B",4,IF(AH110="E",5))))</f>
        <v>4</v>
      </c>
      <c r="AI111" s="38">
        <f t="shared" si="154"/>
        <v>4</v>
      </c>
      <c r="AJ111" s="38">
        <f t="shared" si="154"/>
        <v>4</v>
      </c>
      <c r="AK111" s="38">
        <f t="shared" si="154"/>
        <v>2</v>
      </c>
      <c r="AL111" s="38">
        <f t="shared" si="154"/>
        <v>2</v>
      </c>
      <c r="AM111" s="38">
        <f t="shared" si="154"/>
        <v>4</v>
      </c>
      <c r="AN111" s="38">
        <f t="shared" si="154"/>
        <v>0</v>
      </c>
      <c r="AO111" s="38">
        <f t="shared" si="154"/>
        <v>2</v>
      </c>
      <c r="AP111" s="38">
        <f t="shared" si="154"/>
        <v>4</v>
      </c>
      <c r="AQ111" s="38">
        <f t="shared" si="154"/>
        <v>4</v>
      </c>
      <c r="AR111" s="38">
        <f t="shared" si="154"/>
        <v>2</v>
      </c>
      <c r="AS111" s="38">
        <f t="shared" si="154"/>
        <v>5</v>
      </c>
      <c r="AT111" s="38">
        <f t="shared" si="154"/>
        <v>4</v>
      </c>
      <c r="AU111" s="38">
        <f t="shared" si="154"/>
        <v>0</v>
      </c>
      <c r="AV111" s="38">
        <f t="shared" si="154"/>
        <v>2</v>
      </c>
      <c r="AW111" s="38">
        <f t="shared" si="154"/>
        <v>4</v>
      </c>
      <c r="AX111" s="38">
        <f t="shared" si="154"/>
        <v>4</v>
      </c>
      <c r="AY111" s="38">
        <f t="shared" si="154"/>
        <v>2</v>
      </c>
      <c r="AZ111" s="38">
        <f t="shared" si="154"/>
        <v>4</v>
      </c>
      <c r="BA111" s="38">
        <f t="shared" si="154"/>
        <v>4</v>
      </c>
      <c r="BB111" s="38">
        <f t="shared" si="154"/>
        <v>2</v>
      </c>
      <c r="BC111" s="38">
        <f t="shared" si="154"/>
        <v>5</v>
      </c>
      <c r="BD111" s="38">
        <f t="shared" si="154"/>
        <v>4</v>
      </c>
      <c r="BE111" s="38">
        <f t="shared" si="154"/>
        <v>2</v>
      </c>
      <c r="BF111" s="38">
        <f t="shared" si="154"/>
        <v>2</v>
      </c>
      <c r="BG111" s="38">
        <f t="shared" si="154"/>
        <v>2</v>
      </c>
      <c r="BH111" s="38">
        <f t="shared" si="154"/>
        <v>4</v>
      </c>
      <c r="BI111" s="38">
        <f t="shared" si="154"/>
        <v>0</v>
      </c>
      <c r="BJ111" s="38">
        <f t="shared" si="154"/>
        <v>4</v>
      </c>
      <c r="BK111" s="38">
        <f t="shared" si="154"/>
        <v>2</v>
      </c>
      <c r="BL111" s="38">
        <f t="shared" si="154"/>
        <v>2</v>
      </c>
      <c r="BM111" s="38">
        <f t="shared" si="154"/>
        <v>4</v>
      </c>
      <c r="BN111" s="38">
        <f t="shared" ref="BN111:BW111" si="155">IF(BN110="M",0,IF(BN110="I",2,IF(BN110="B",4,IF(BN110="E",5))))</f>
        <v>0</v>
      </c>
      <c r="BO111" s="38">
        <f t="shared" si="155"/>
        <v>0</v>
      </c>
      <c r="BP111" s="38">
        <f t="shared" si="155"/>
        <v>2</v>
      </c>
      <c r="BQ111" s="38">
        <f t="shared" si="155"/>
        <v>2</v>
      </c>
      <c r="BR111" s="38">
        <f t="shared" si="155"/>
        <v>4</v>
      </c>
      <c r="BS111" s="38">
        <f t="shared" si="155"/>
        <v>2</v>
      </c>
      <c r="BT111" s="38">
        <f t="shared" si="155"/>
        <v>5</v>
      </c>
      <c r="BU111" s="38">
        <f t="shared" si="155"/>
        <v>2</v>
      </c>
      <c r="BV111" s="38">
        <f t="shared" si="155"/>
        <v>2</v>
      </c>
      <c r="BW111" s="38">
        <f t="shared" si="155"/>
        <v>2</v>
      </c>
    </row>
    <row r="112" spans="1:75" ht="15.75" thickBot="1" x14ac:dyDescent="0.3">
      <c r="A112" s="120"/>
      <c r="B112" s="38" t="s">
        <v>9</v>
      </c>
      <c r="C112" s="38" t="s">
        <v>9</v>
      </c>
      <c r="D112" s="38" t="s">
        <v>9</v>
      </c>
      <c r="E112" s="38" t="s">
        <v>9</v>
      </c>
      <c r="F112" s="38" t="s">
        <v>8</v>
      </c>
      <c r="G112" s="38" t="s">
        <v>9</v>
      </c>
      <c r="H112" s="38" t="s">
        <v>9</v>
      </c>
      <c r="I112" s="38" t="s">
        <v>9</v>
      </c>
      <c r="J112" s="38" t="s">
        <v>9</v>
      </c>
      <c r="K112" s="38" t="s">
        <v>8</v>
      </c>
      <c r="L112" s="38" t="s">
        <v>9</v>
      </c>
      <c r="M112" s="38" t="s">
        <v>8</v>
      </c>
      <c r="N112" s="38" t="s">
        <v>9</v>
      </c>
      <c r="O112" s="38" t="s">
        <v>9</v>
      </c>
      <c r="P112" s="38" t="s">
        <v>9</v>
      </c>
      <c r="Q112" s="38" t="s">
        <v>9</v>
      </c>
      <c r="R112" s="38" t="s">
        <v>9</v>
      </c>
      <c r="S112" s="38" t="s">
        <v>7</v>
      </c>
      <c r="T112" s="38" t="s">
        <v>9</v>
      </c>
      <c r="U112" s="38" t="s">
        <v>9</v>
      </c>
      <c r="V112" s="38" t="s">
        <v>9</v>
      </c>
      <c r="W112" s="38" t="s">
        <v>9</v>
      </c>
      <c r="X112" s="38" t="s">
        <v>9</v>
      </c>
      <c r="Y112" s="38" t="s">
        <v>9</v>
      </c>
      <c r="Z112" s="38" t="s">
        <v>9</v>
      </c>
      <c r="AA112" s="38" t="s">
        <v>9</v>
      </c>
      <c r="AB112" s="38" t="s">
        <v>9</v>
      </c>
      <c r="AC112" s="38" t="s">
        <v>8</v>
      </c>
      <c r="AD112" s="38" t="s">
        <v>9</v>
      </c>
      <c r="AE112" s="53" t="s">
        <v>9</v>
      </c>
      <c r="AF112" s="38" t="s">
        <v>9</v>
      </c>
      <c r="AG112" s="38" t="s">
        <v>9</v>
      </c>
      <c r="AH112" s="38" t="s">
        <v>9</v>
      </c>
      <c r="AI112" s="38" t="s">
        <v>9</v>
      </c>
      <c r="AJ112" s="38" t="s">
        <v>9</v>
      </c>
      <c r="AK112" s="38" t="s">
        <v>9</v>
      </c>
      <c r="AL112" s="38" t="s">
        <v>8</v>
      </c>
      <c r="AM112" s="38" t="s">
        <v>9</v>
      </c>
      <c r="AN112" s="38" t="s">
        <v>7</v>
      </c>
      <c r="AO112" s="38" t="s">
        <v>9</v>
      </c>
      <c r="AP112" s="38" t="s">
        <v>9</v>
      </c>
      <c r="AQ112" s="38" t="s">
        <v>9</v>
      </c>
      <c r="AR112" s="38" t="s">
        <v>9</v>
      </c>
      <c r="AS112" s="38" t="s">
        <v>9</v>
      </c>
      <c r="AT112" s="38" t="s">
        <v>9</v>
      </c>
      <c r="AU112" s="38" t="s">
        <v>9</v>
      </c>
      <c r="AV112" s="38" t="s">
        <v>9</v>
      </c>
      <c r="AW112" s="38" t="s">
        <v>9</v>
      </c>
      <c r="AX112" s="38" t="s">
        <v>9</v>
      </c>
      <c r="AY112" s="38" t="s">
        <v>8</v>
      </c>
      <c r="AZ112" s="38" t="s">
        <v>9</v>
      </c>
      <c r="BA112" s="38" t="s">
        <v>9</v>
      </c>
      <c r="BB112" s="38" t="s">
        <v>8</v>
      </c>
      <c r="BC112" s="38" t="s">
        <v>10</v>
      </c>
      <c r="BD112" s="38" t="s">
        <v>9</v>
      </c>
      <c r="BE112" s="38" t="s">
        <v>9</v>
      </c>
      <c r="BF112" s="38" t="s">
        <v>8</v>
      </c>
      <c r="BG112" s="38" t="s">
        <v>8</v>
      </c>
      <c r="BH112" s="38" t="s">
        <v>9</v>
      </c>
      <c r="BI112" s="38" t="s">
        <v>8</v>
      </c>
      <c r="BJ112" s="38" t="s">
        <v>9</v>
      </c>
      <c r="BK112" s="38" t="s">
        <v>9</v>
      </c>
      <c r="BL112" s="38" t="s">
        <v>8</v>
      </c>
      <c r="BM112" s="38" t="s">
        <v>9</v>
      </c>
      <c r="BN112" s="38" t="s">
        <v>8</v>
      </c>
      <c r="BO112" s="38" t="s">
        <v>8</v>
      </c>
      <c r="BP112" s="38" t="s">
        <v>9</v>
      </c>
      <c r="BQ112" s="38" t="s">
        <v>8</v>
      </c>
      <c r="BR112" s="38" t="s">
        <v>7</v>
      </c>
      <c r="BS112" s="38" t="s">
        <v>9</v>
      </c>
      <c r="BT112" s="38" t="s">
        <v>9</v>
      </c>
      <c r="BU112" s="38" t="s">
        <v>9</v>
      </c>
      <c r="BV112" s="38" t="s">
        <v>9</v>
      </c>
      <c r="BW112" s="38" t="s">
        <v>9</v>
      </c>
    </row>
    <row r="113" spans="1:75" ht="15.75" thickBot="1" x14ac:dyDescent="0.3">
      <c r="A113" s="120"/>
      <c r="B113" s="38">
        <f t="shared" ref="B113:AG113" si="156">IF(B112="M",0,IF(B112="I",2,IF(B112="B",4,IF(B112="E",5))))</f>
        <v>4</v>
      </c>
      <c r="C113" s="38">
        <f t="shared" si="156"/>
        <v>4</v>
      </c>
      <c r="D113" s="38">
        <f t="shared" si="156"/>
        <v>4</v>
      </c>
      <c r="E113" s="38">
        <f t="shared" si="156"/>
        <v>4</v>
      </c>
      <c r="F113" s="38">
        <f t="shared" si="156"/>
        <v>2</v>
      </c>
      <c r="G113" s="38">
        <f t="shared" si="156"/>
        <v>4</v>
      </c>
      <c r="H113" s="38">
        <f t="shared" si="156"/>
        <v>4</v>
      </c>
      <c r="I113" s="38">
        <f t="shared" si="156"/>
        <v>4</v>
      </c>
      <c r="J113" s="38">
        <f t="shared" si="156"/>
        <v>4</v>
      </c>
      <c r="K113" s="38">
        <f t="shared" si="156"/>
        <v>2</v>
      </c>
      <c r="L113" s="38">
        <f t="shared" si="156"/>
        <v>4</v>
      </c>
      <c r="M113" s="38">
        <f t="shared" si="156"/>
        <v>2</v>
      </c>
      <c r="N113" s="38">
        <f t="shared" si="156"/>
        <v>4</v>
      </c>
      <c r="O113" s="38">
        <f t="shared" si="156"/>
        <v>4</v>
      </c>
      <c r="P113" s="38">
        <f t="shared" si="156"/>
        <v>4</v>
      </c>
      <c r="Q113" s="38">
        <f t="shared" si="156"/>
        <v>4</v>
      </c>
      <c r="R113" s="38">
        <f t="shared" si="156"/>
        <v>4</v>
      </c>
      <c r="S113" s="38">
        <f t="shared" si="156"/>
        <v>0</v>
      </c>
      <c r="T113" s="38">
        <f t="shared" si="156"/>
        <v>4</v>
      </c>
      <c r="U113" s="38">
        <f t="shared" si="156"/>
        <v>4</v>
      </c>
      <c r="V113" s="38">
        <f t="shared" si="156"/>
        <v>4</v>
      </c>
      <c r="W113" s="38">
        <f t="shared" si="156"/>
        <v>4</v>
      </c>
      <c r="X113" s="38">
        <f t="shared" si="156"/>
        <v>4</v>
      </c>
      <c r="Y113" s="38">
        <f t="shared" si="156"/>
        <v>4</v>
      </c>
      <c r="Z113" s="38">
        <f t="shared" si="156"/>
        <v>4</v>
      </c>
      <c r="AA113" s="38">
        <f t="shared" si="156"/>
        <v>4</v>
      </c>
      <c r="AB113" s="38">
        <f t="shared" si="156"/>
        <v>4</v>
      </c>
      <c r="AC113" s="38">
        <f t="shared" si="156"/>
        <v>2</v>
      </c>
      <c r="AD113" s="38">
        <f t="shared" si="156"/>
        <v>4</v>
      </c>
      <c r="AE113" s="53">
        <f t="shared" si="156"/>
        <v>4</v>
      </c>
      <c r="AF113" s="38">
        <f t="shared" si="156"/>
        <v>4</v>
      </c>
      <c r="AG113" s="38">
        <f t="shared" si="156"/>
        <v>4</v>
      </c>
      <c r="AH113" s="38">
        <f t="shared" ref="AH113:BM113" si="157">IF(AH112="M",0,IF(AH112="I",2,IF(AH112="B",4,IF(AH112="E",5))))</f>
        <v>4</v>
      </c>
      <c r="AI113" s="38">
        <f t="shared" si="157"/>
        <v>4</v>
      </c>
      <c r="AJ113" s="38">
        <f t="shared" si="157"/>
        <v>4</v>
      </c>
      <c r="AK113" s="38">
        <f t="shared" si="157"/>
        <v>4</v>
      </c>
      <c r="AL113" s="38">
        <f t="shared" si="157"/>
        <v>2</v>
      </c>
      <c r="AM113" s="38">
        <f t="shared" si="157"/>
        <v>4</v>
      </c>
      <c r="AN113" s="38">
        <f t="shared" si="157"/>
        <v>0</v>
      </c>
      <c r="AO113" s="38">
        <f t="shared" si="157"/>
        <v>4</v>
      </c>
      <c r="AP113" s="38">
        <f t="shared" si="157"/>
        <v>4</v>
      </c>
      <c r="AQ113" s="38">
        <f t="shared" si="157"/>
        <v>4</v>
      </c>
      <c r="AR113" s="38">
        <f t="shared" si="157"/>
        <v>4</v>
      </c>
      <c r="AS113" s="38">
        <f t="shared" si="157"/>
        <v>4</v>
      </c>
      <c r="AT113" s="38">
        <f t="shared" si="157"/>
        <v>4</v>
      </c>
      <c r="AU113" s="38">
        <f t="shared" si="157"/>
        <v>4</v>
      </c>
      <c r="AV113" s="38">
        <f t="shared" si="157"/>
        <v>4</v>
      </c>
      <c r="AW113" s="38">
        <f t="shared" si="157"/>
        <v>4</v>
      </c>
      <c r="AX113" s="38">
        <f t="shared" si="157"/>
        <v>4</v>
      </c>
      <c r="AY113" s="38">
        <f t="shared" si="157"/>
        <v>2</v>
      </c>
      <c r="AZ113" s="38">
        <f t="shared" si="157"/>
        <v>4</v>
      </c>
      <c r="BA113" s="38">
        <f t="shared" si="157"/>
        <v>4</v>
      </c>
      <c r="BB113" s="38">
        <f t="shared" si="157"/>
        <v>2</v>
      </c>
      <c r="BC113" s="38">
        <f t="shared" si="157"/>
        <v>5</v>
      </c>
      <c r="BD113" s="38">
        <f t="shared" si="157"/>
        <v>4</v>
      </c>
      <c r="BE113" s="38">
        <f t="shared" si="157"/>
        <v>4</v>
      </c>
      <c r="BF113" s="38">
        <f t="shared" si="157"/>
        <v>2</v>
      </c>
      <c r="BG113" s="38">
        <f t="shared" si="157"/>
        <v>2</v>
      </c>
      <c r="BH113" s="38">
        <f t="shared" si="157"/>
        <v>4</v>
      </c>
      <c r="BI113" s="38">
        <f t="shared" si="157"/>
        <v>2</v>
      </c>
      <c r="BJ113" s="38">
        <f t="shared" si="157"/>
        <v>4</v>
      </c>
      <c r="BK113" s="38">
        <f t="shared" si="157"/>
        <v>4</v>
      </c>
      <c r="BL113" s="38">
        <f t="shared" si="157"/>
        <v>2</v>
      </c>
      <c r="BM113" s="38">
        <f t="shared" si="157"/>
        <v>4</v>
      </c>
      <c r="BN113" s="38">
        <f t="shared" ref="BN113:BW113" si="158">IF(BN112="M",0,IF(BN112="I",2,IF(BN112="B",4,IF(BN112="E",5))))</f>
        <v>2</v>
      </c>
      <c r="BO113" s="38">
        <f t="shared" si="158"/>
        <v>2</v>
      </c>
      <c r="BP113" s="38">
        <f t="shared" si="158"/>
        <v>4</v>
      </c>
      <c r="BQ113" s="38">
        <f t="shared" si="158"/>
        <v>2</v>
      </c>
      <c r="BR113" s="38">
        <f t="shared" si="158"/>
        <v>0</v>
      </c>
      <c r="BS113" s="38">
        <f t="shared" si="158"/>
        <v>4</v>
      </c>
      <c r="BT113" s="38">
        <f t="shared" si="158"/>
        <v>4</v>
      </c>
      <c r="BU113" s="38">
        <f t="shared" si="158"/>
        <v>4</v>
      </c>
      <c r="BV113" s="38">
        <f t="shared" si="158"/>
        <v>4</v>
      </c>
      <c r="BW113" s="38">
        <f t="shared" si="158"/>
        <v>4</v>
      </c>
    </row>
    <row r="114" spans="1:75" ht="15.75" thickBot="1" x14ac:dyDescent="0.3">
      <c r="A114" s="120" t="s">
        <v>127</v>
      </c>
      <c r="B114" s="38" t="s">
        <v>9</v>
      </c>
      <c r="C114" s="38" t="s">
        <v>9</v>
      </c>
      <c r="D114" s="38" t="s">
        <v>8</v>
      </c>
      <c r="E114" s="38" t="s">
        <v>9</v>
      </c>
      <c r="F114" s="38" t="s">
        <v>8</v>
      </c>
      <c r="G114" s="38" t="s">
        <v>9</v>
      </c>
      <c r="H114" s="38" t="s">
        <v>8</v>
      </c>
      <c r="I114" s="38" t="s">
        <v>9</v>
      </c>
      <c r="J114" s="38" t="s">
        <v>9</v>
      </c>
      <c r="K114" s="38" t="s">
        <v>8</v>
      </c>
      <c r="L114" s="38" t="s">
        <v>9</v>
      </c>
      <c r="M114" s="38" t="s">
        <v>8</v>
      </c>
      <c r="N114" s="38" t="s">
        <v>9</v>
      </c>
      <c r="O114" s="38" t="s">
        <v>7</v>
      </c>
      <c r="P114" s="38" t="s">
        <v>8</v>
      </c>
      <c r="Q114" s="38" t="s">
        <v>8</v>
      </c>
      <c r="R114" s="38" t="s">
        <v>9</v>
      </c>
      <c r="S114" s="38" t="s">
        <v>8</v>
      </c>
      <c r="T114" s="38" t="s">
        <v>8</v>
      </c>
      <c r="U114" s="38" t="s">
        <v>9</v>
      </c>
      <c r="V114" s="38" t="s">
        <v>8</v>
      </c>
      <c r="W114" s="38" t="s">
        <v>8</v>
      </c>
      <c r="X114" s="38" t="s">
        <v>9</v>
      </c>
      <c r="Y114" s="38" t="s">
        <v>9</v>
      </c>
      <c r="Z114" s="38" t="s">
        <v>8</v>
      </c>
      <c r="AA114" s="38" t="s">
        <v>9</v>
      </c>
      <c r="AB114" s="38" t="s">
        <v>8</v>
      </c>
      <c r="AC114" s="38" t="s">
        <v>9</v>
      </c>
      <c r="AD114" s="38" t="s">
        <v>9</v>
      </c>
      <c r="AE114" s="53" t="s">
        <v>9</v>
      </c>
      <c r="AF114" s="38" t="s">
        <v>7</v>
      </c>
      <c r="AG114" s="38" t="s">
        <v>9</v>
      </c>
      <c r="AH114" s="38" t="s">
        <v>9</v>
      </c>
      <c r="AI114" s="38" t="s">
        <v>9</v>
      </c>
      <c r="AJ114" s="38" t="s">
        <v>9</v>
      </c>
      <c r="AK114" s="38" t="s">
        <v>9</v>
      </c>
      <c r="AL114" s="38" t="s">
        <v>9</v>
      </c>
      <c r="AM114" s="38" t="s">
        <v>8</v>
      </c>
      <c r="AN114" s="38" t="s">
        <v>7</v>
      </c>
      <c r="AO114" s="38" t="s">
        <v>9</v>
      </c>
      <c r="AP114" s="38" t="s">
        <v>9</v>
      </c>
      <c r="AQ114" s="38" t="s">
        <v>9</v>
      </c>
      <c r="AR114" s="38" t="s">
        <v>8</v>
      </c>
      <c r="AS114" s="38" t="s">
        <v>9</v>
      </c>
      <c r="AT114" s="38" t="s">
        <v>9</v>
      </c>
      <c r="AU114" s="38" t="s">
        <v>9</v>
      </c>
      <c r="AV114" s="38" t="s">
        <v>9</v>
      </c>
      <c r="AW114" s="38" t="s">
        <v>9</v>
      </c>
      <c r="AX114" s="38" t="s">
        <v>9</v>
      </c>
      <c r="AY114" s="38" t="s">
        <v>7</v>
      </c>
      <c r="AZ114" s="38" t="s">
        <v>7</v>
      </c>
      <c r="BA114" s="38" t="s">
        <v>9</v>
      </c>
      <c r="BB114" s="38" t="s">
        <v>7</v>
      </c>
      <c r="BC114" s="38" t="s">
        <v>10</v>
      </c>
      <c r="BD114" s="38" t="s">
        <v>9</v>
      </c>
      <c r="BE114" s="38" t="s">
        <v>8</v>
      </c>
      <c r="BF114" s="38" t="s">
        <v>7</v>
      </c>
      <c r="BG114" s="38" t="s">
        <v>8</v>
      </c>
      <c r="BH114" s="38" t="s">
        <v>9</v>
      </c>
      <c r="BI114" s="38" t="s">
        <v>9</v>
      </c>
      <c r="BJ114" s="38" t="s">
        <v>9</v>
      </c>
      <c r="BK114" s="38" t="s">
        <v>7</v>
      </c>
      <c r="BL114" s="38" t="s">
        <v>8</v>
      </c>
      <c r="BM114" s="38" t="s">
        <v>7</v>
      </c>
      <c r="BN114" s="38" t="s">
        <v>8</v>
      </c>
      <c r="BO114" s="38" t="s">
        <v>8</v>
      </c>
      <c r="BP114" s="38" t="s">
        <v>8</v>
      </c>
      <c r="BQ114" s="38" t="s">
        <v>9</v>
      </c>
      <c r="BR114" s="38" t="s">
        <v>8</v>
      </c>
      <c r="BS114" s="38" t="s">
        <v>9</v>
      </c>
      <c r="BT114" s="38" t="s">
        <v>9</v>
      </c>
      <c r="BU114" s="38" t="s">
        <v>9</v>
      </c>
      <c r="BV114" s="38" t="s">
        <v>9</v>
      </c>
      <c r="BW114" s="38" t="s">
        <v>9</v>
      </c>
    </row>
    <row r="115" spans="1:75" ht="15.75" thickBot="1" x14ac:dyDescent="0.3">
      <c r="A115" s="120"/>
      <c r="B115" s="38">
        <f t="shared" ref="B115:AG115" si="159">IF(B114="M",0,IF(B114="I",2,IF(B114="B",4,IF(B114="E",5))))</f>
        <v>4</v>
      </c>
      <c r="C115" s="38">
        <f t="shared" si="159"/>
        <v>4</v>
      </c>
      <c r="D115" s="38">
        <f t="shared" si="159"/>
        <v>2</v>
      </c>
      <c r="E115" s="38">
        <f t="shared" si="159"/>
        <v>4</v>
      </c>
      <c r="F115" s="38">
        <f t="shared" si="159"/>
        <v>2</v>
      </c>
      <c r="G115" s="38">
        <f t="shared" si="159"/>
        <v>4</v>
      </c>
      <c r="H115" s="38">
        <f t="shared" si="159"/>
        <v>2</v>
      </c>
      <c r="I115" s="38">
        <f t="shared" si="159"/>
        <v>4</v>
      </c>
      <c r="J115" s="38">
        <f t="shared" si="159"/>
        <v>4</v>
      </c>
      <c r="K115" s="38">
        <f t="shared" si="159"/>
        <v>2</v>
      </c>
      <c r="L115" s="38">
        <f t="shared" si="159"/>
        <v>4</v>
      </c>
      <c r="M115" s="38">
        <f t="shared" si="159"/>
        <v>2</v>
      </c>
      <c r="N115" s="38">
        <f t="shared" si="159"/>
        <v>4</v>
      </c>
      <c r="O115" s="38">
        <f t="shared" si="159"/>
        <v>0</v>
      </c>
      <c r="P115" s="38">
        <f t="shared" si="159"/>
        <v>2</v>
      </c>
      <c r="Q115" s="38">
        <f t="shared" si="159"/>
        <v>2</v>
      </c>
      <c r="R115" s="38">
        <f t="shared" si="159"/>
        <v>4</v>
      </c>
      <c r="S115" s="38">
        <f t="shared" si="159"/>
        <v>2</v>
      </c>
      <c r="T115" s="38">
        <f t="shared" si="159"/>
        <v>2</v>
      </c>
      <c r="U115" s="38">
        <f t="shared" si="159"/>
        <v>4</v>
      </c>
      <c r="V115" s="38">
        <f t="shared" si="159"/>
        <v>2</v>
      </c>
      <c r="W115" s="38">
        <f t="shared" si="159"/>
        <v>2</v>
      </c>
      <c r="X115" s="38">
        <f t="shared" si="159"/>
        <v>4</v>
      </c>
      <c r="Y115" s="38">
        <f t="shared" si="159"/>
        <v>4</v>
      </c>
      <c r="Z115" s="38">
        <f t="shared" si="159"/>
        <v>2</v>
      </c>
      <c r="AA115" s="38">
        <f t="shared" si="159"/>
        <v>4</v>
      </c>
      <c r="AB115" s="38">
        <f t="shared" si="159"/>
        <v>2</v>
      </c>
      <c r="AC115" s="38">
        <f t="shared" si="159"/>
        <v>4</v>
      </c>
      <c r="AD115" s="38">
        <f t="shared" si="159"/>
        <v>4</v>
      </c>
      <c r="AE115" s="53">
        <f t="shared" si="159"/>
        <v>4</v>
      </c>
      <c r="AF115" s="38">
        <f t="shared" si="159"/>
        <v>0</v>
      </c>
      <c r="AG115" s="38">
        <f t="shared" si="159"/>
        <v>4</v>
      </c>
      <c r="AH115" s="38">
        <f t="shared" ref="AH115:BM115" si="160">IF(AH114="M",0,IF(AH114="I",2,IF(AH114="B",4,IF(AH114="E",5))))</f>
        <v>4</v>
      </c>
      <c r="AI115" s="38">
        <f t="shared" si="160"/>
        <v>4</v>
      </c>
      <c r="AJ115" s="38">
        <f t="shared" si="160"/>
        <v>4</v>
      </c>
      <c r="AK115" s="38">
        <f t="shared" si="160"/>
        <v>4</v>
      </c>
      <c r="AL115" s="38">
        <f t="shared" si="160"/>
        <v>4</v>
      </c>
      <c r="AM115" s="38">
        <f t="shared" si="160"/>
        <v>2</v>
      </c>
      <c r="AN115" s="38">
        <f t="shared" si="160"/>
        <v>0</v>
      </c>
      <c r="AO115" s="38">
        <f t="shared" si="160"/>
        <v>4</v>
      </c>
      <c r="AP115" s="38">
        <f t="shared" si="160"/>
        <v>4</v>
      </c>
      <c r="AQ115" s="38">
        <f t="shared" si="160"/>
        <v>4</v>
      </c>
      <c r="AR115" s="38">
        <f t="shared" si="160"/>
        <v>2</v>
      </c>
      <c r="AS115" s="38">
        <f t="shared" si="160"/>
        <v>4</v>
      </c>
      <c r="AT115" s="38">
        <f t="shared" si="160"/>
        <v>4</v>
      </c>
      <c r="AU115" s="38">
        <f t="shared" si="160"/>
        <v>4</v>
      </c>
      <c r="AV115" s="38">
        <f t="shared" si="160"/>
        <v>4</v>
      </c>
      <c r="AW115" s="38">
        <f t="shared" si="160"/>
        <v>4</v>
      </c>
      <c r="AX115" s="38">
        <f t="shared" si="160"/>
        <v>4</v>
      </c>
      <c r="AY115" s="38">
        <f t="shared" si="160"/>
        <v>0</v>
      </c>
      <c r="AZ115" s="38">
        <f t="shared" si="160"/>
        <v>0</v>
      </c>
      <c r="BA115" s="38">
        <f t="shared" si="160"/>
        <v>4</v>
      </c>
      <c r="BB115" s="38">
        <f t="shared" si="160"/>
        <v>0</v>
      </c>
      <c r="BC115" s="38">
        <f t="shared" si="160"/>
        <v>5</v>
      </c>
      <c r="BD115" s="38">
        <f t="shared" si="160"/>
        <v>4</v>
      </c>
      <c r="BE115" s="38">
        <f t="shared" si="160"/>
        <v>2</v>
      </c>
      <c r="BF115" s="38">
        <f t="shared" si="160"/>
        <v>0</v>
      </c>
      <c r="BG115" s="38">
        <f t="shared" si="160"/>
        <v>2</v>
      </c>
      <c r="BH115" s="38">
        <f t="shared" si="160"/>
        <v>4</v>
      </c>
      <c r="BI115" s="38">
        <f t="shared" si="160"/>
        <v>4</v>
      </c>
      <c r="BJ115" s="38">
        <f t="shared" si="160"/>
        <v>4</v>
      </c>
      <c r="BK115" s="38">
        <f t="shared" si="160"/>
        <v>0</v>
      </c>
      <c r="BL115" s="38">
        <f t="shared" si="160"/>
        <v>2</v>
      </c>
      <c r="BM115" s="38">
        <f t="shared" si="160"/>
        <v>0</v>
      </c>
      <c r="BN115" s="38">
        <f t="shared" ref="BN115:BW115" si="161">IF(BN114="M",0,IF(BN114="I",2,IF(BN114="B",4,IF(BN114="E",5))))</f>
        <v>2</v>
      </c>
      <c r="BO115" s="38">
        <f t="shared" si="161"/>
        <v>2</v>
      </c>
      <c r="BP115" s="38">
        <f t="shared" si="161"/>
        <v>2</v>
      </c>
      <c r="BQ115" s="38">
        <f t="shared" si="161"/>
        <v>4</v>
      </c>
      <c r="BR115" s="38">
        <f t="shared" si="161"/>
        <v>2</v>
      </c>
      <c r="BS115" s="38">
        <f t="shared" si="161"/>
        <v>4</v>
      </c>
      <c r="BT115" s="38">
        <f t="shared" si="161"/>
        <v>4</v>
      </c>
      <c r="BU115" s="38">
        <f t="shared" si="161"/>
        <v>4</v>
      </c>
      <c r="BV115" s="38">
        <f t="shared" si="161"/>
        <v>4</v>
      </c>
      <c r="BW115" s="38">
        <f t="shared" si="161"/>
        <v>4</v>
      </c>
    </row>
    <row r="116" spans="1:75" ht="15.75" thickBot="1" x14ac:dyDescent="0.3">
      <c r="A116" s="120"/>
      <c r="B116" s="38" t="s">
        <v>9</v>
      </c>
      <c r="C116" s="38" t="s">
        <v>9</v>
      </c>
      <c r="D116" s="38" t="s">
        <v>9</v>
      </c>
      <c r="E116" s="38" t="s">
        <v>9</v>
      </c>
      <c r="F116" s="38" t="s">
        <v>8</v>
      </c>
      <c r="G116" s="38" t="s">
        <v>9</v>
      </c>
      <c r="H116" s="38" t="s">
        <v>9</v>
      </c>
      <c r="I116" s="38" t="s">
        <v>8</v>
      </c>
      <c r="J116" s="38" t="s">
        <v>9</v>
      </c>
      <c r="K116" s="38" t="s">
        <v>9</v>
      </c>
      <c r="L116" s="38" t="s">
        <v>9</v>
      </c>
      <c r="M116" s="38" t="s">
        <v>7</v>
      </c>
      <c r="N116" s="38" t="s">
        <v>9</v>
      </c>
      <c r="O116" s="38" t="s">
        <v>9</v>
      </c>
      <c r="P116" s="38" t="s">
        <v>8</v>
      </c>
      <c r="Q116" s="38" t="s">
        <v>8</v>
      </c>
      <c r="R116" s="38" t="s">
        <v>8</v>
      </c>
      <c r="S116" s="38" t="s">
        <v>8</v>
      </c>
      <c r="T116" s="38" t="s">
        <v>9</v>
      </c>
      <c r="U116" s="38" t="s">
        <v>9</v>
      </c>
      <c r="V116" s="38" t="s">
        <v>8</v>
      </c>
      <c r="W116" s="38" t="s">
        <v>7</v>
      </c>
      <c r="X116" s="38" t="s">
        <v>9</v>
      </c>
      <c r="Y116" s="38" t="s">
        <v>8</v>
      </c>
      <c r="Z116" s="38" t="s">
        <v>9</v>
      </c>
      <c r="AA116" s="38" t="s">
        <v>9</v>
      </c>
      <c r="AB116" s="38" t="s">
        <v>9</v>
      </c>
      <c r="AC116" s="38" t="s">
        <v>8</v>
      </c>
      <c r="AD116" s="38" t="s">
        <v>9</v>
      </c>
      <c r="AE116" s="53" t="s">
        <v>9</v>
      </c>
      <c r="AF116" s="38" t="s">
        <v>8</v>
      </c>
      <c r="AG116" s="38" t="s">
        <v>8</v>
      </c>
      <c r="AH116" s="38" t="s">
        <v>8</v>
      </c>
      <c r="AI116" s="38" t="s">
        <v>9</v>
      </c>
      <c r="AJ116" s="38" t="s">
        <v>8</v>
      </c>
      <c r="AK116" s="38" t="s">
        <v>9</v>
      </c>
      <c r="AL116" s="38" t="s">
        <v>9</v>
      </c>
      <c r="AM116" s="38" t="s">
        <v>9</v>
      </c>
      <c r="AN116" s="38" t="s">
        <v>7</v>
      </c>
      <c r="AO116" s="38" t="s">
        <v>9</v>
      </c>
      <c r="AP116" s="38" t="s">
        <v>9</v>
      </c>
      <c r="AQ116" s="38" t="s">
        <v>9</v>
      </c>
      <c r="AR116" s="38" t="s">
        <v>9</v>
      </c>
      <c r="AS116" s="38" t="s">
        <v>8</v>
      </c>
      <c r="AT116" s="38" t="s">
        <v>9</v>
      </c>
      <c r="AU116" s="38" t="s">
        <v>8</v>
      </c>
      <c r="AV116" s="38" t="s">
        <v>9</v>
      </c>
      <c r="AW116" s="38" t="s">
        <v>9</v>
      </c>
      <c r="AX116" s="38" t="s">
        <v>9</v>
      </c>
      <c r="AY116" s="38" t="s">
        <v>8</v>
      </c>
      <c r="AZ116" s="38" t="s">
        <v>9</v>
      </c>
      <c r="BA116" s="38" t="s">
        <v>9</v>
      </c>
      <c r="BB116" s="38" t="s">
        <v>8</v>
      </c>
      <c r="BC116" s="38" t="s">
        <v>10</v>
      </c>
      <c r="BD116" s="38" t="s">
        <v>9</v>
      </c>
      <c r="BE116" s="38" t="s">
        <v>9</v>
      </c>
      <c r="BF116" s="38" t="s">
        <v>7</v>
      </c>
      <c r="BG116" s="38" t="s">
        <v>9</v>
      </c>
      <c r="BH116" s="38" t="s">
        <v>9</v>
      </c>
      <c r="BI116" s="38" t="s">
        <v>8</v>
      </c>
      <c r="BJ116" s="38" t="s">
        <v>9</v>
      </c>
      <c r="BK116" s="38" t="s">
        <v>8</v>
      </c>
      <c r="BL116" s="38" t="s">
        <v>8</v>
      </c>
      <c r="BM116" s="38" t="s">
        <v>8</v>
      </c>
      <c r="BN116" s="38" t="s">
        <v>8</v>
      </c>
      <c r="BO116" s="38" t="s">
        <v>8</v>
      </c>
      <c r="BP116" s="38" t="s">
        <v>9</v>
      </c>
      <c r="BQ116" s="38" t="s">
        <v>9</v>
      </c>
      <c r="BR116" s="38" t="s">
        <v>8</v>
      </c>
      <c r="BS116" s="38" t="s">
        <v>9</v>
      </c>
      <c r="BT116" s="38" t="s">
        <v>9</v>
      </c>
      <c r="BU116" s="38" t="s">
        <v>8</v>
      </c>
      <c r="BV116" s="38" t="s">
        <v>9</v>
      </c>
      <c r="BW116" s="38" t="s">
        <v>9</v>
      </c>
    </row>
    <row r="117" spans="1:75" ht="15.75" thickBot="1" x14ac:dyDescent="0.3">
      <c r="A117" s="120"/>
      <c r="B117" s="38">
        <f t="shared" ref="B117:AG117" si="162">IF(B116="M",0,IF(B116="I",2,IF(B116="B",4,IF(B116="E",5))))</f>
        <v>4</v>
      </c>
      <c r="C117" s="38">
        <f t="shared" si="162"/>
        <v>4</v>
      </c>
      <c r="D117" s="38">
        <f t="shared" si="162"/>
        <v>4</v>
      </c>
      <c r="E117" s="38">
        <f t="shared" si="162"/>
        <v>4</v>
      </c>
      <c r="F117" s="38">
        <f t="shared" si="162"/>
        <v>2</v>
      </c>
      <c r="G117" s="38">
        <f t="shared" si="162"/>
        <v>4</v>
      </c>
      <c r="H117" s="38">
        <f t="shared" si="162"/>
        <v>4</v>
      </c>
      <c r="I117" s="38">
        <f t="shared" si="162"/>
        <v>2</v>
      </c>
      <c r="J117" s="38">
        <f t="shared" si="162"/>
        <v>4</v>
      </c>
      <c r="K117" s="38">
        <f t="shared" si="162"/>
        <v>4</v>
      </c>
      <c r="L117" s="38">
        <f t="shared" si="162"/>
        <v>4</v>
      </c>
      <c r="M117" s="38">
        <f t="shared" si="162"/>
        <v>0</v>
      </c>
      <c r="N117" s="38">
        <f t="shared" si="162"/>
        <v>4</v>
      </c>
      <c r="O117" s="38">
        <f t="shared" si="162"/>
        <v>4</v>
      </c>
      <c r="P117" s="38">
        <f t="shared" si="162"/>
        <v>2</v>
      </c>
      <c r="Q117" s="38">
        <f t="shared" si="162"/>
        <v>2</v>
      </c>
      <c r="R117" s="38">
        <f t="shared" si="162"/>
        <v>2</v>
      </c>
      <c r="S117" s="38">
        <f t="shared" si="162"/>
        <v>2</v>
      </c>
      <c r="T117" s="38">
        <f t="shared" si="162"/>
        <v>4</v>
      </c>
      <c r="U117" s="38">
        <f t="shared" si="162"/>
        <v>4</v>
      </c>
      <c r="V117" s="38">
        <f t="shared" si="162"/>
        <v>2</v>
      </c>
      <c r="W117" s="38">
        <f t="shared" si="162"/>
        <v>0</v>
      </c>
      <c r="X117" s="38">
        <f t="shared" si="162"/>
        <v>4</v>
      </c>
      <c r="Y117" s="38">
        <f t="shared" si="162"/>
        <v>2</v>
      </c>
      <c r="Z117" s="38">
        <f t="shared" si="162"/>
        <v>4</v>
      </c>
      <c r="AA117" s="38">
        <f t="shared" si="162"/>
        <v>4</v>
      </c>
      <c r="AB117" s="38">
        <f t="shared" si="162"/>
        <v>4</v>
      </c>
      <c r="AC117" s="38">
        <f t="shared" si="162"/>
        <v>2</v>
      </c>
      <c r="AD117" s="38">
        <f t="shared" si="162"/>
        <v>4</v>
      </c>
      <c r="AE117" s="53">
        <f t="shared" si="162"/>
        <v>4</v>
      </c>
      <c r="AF117" s="38">
        <f t="shared" si="162"/>
        <v>2</v>
      </c>
      <c r="AG117" s="38">
        <f t="shared" si="162"/>
        <v>2</v>
      </c>
      <c r="AH117" s="38">
        <f t="shared" ref="AH117:BM117" si="163">IF(AH116="M",0,IF(AH116="I",2,IF(AH116="B",4,IF(AH116="E",5))))</f>
        <v>2</v>
      </c>
      <c r="AI117" s="38">
        <f t="shared" si="163"/>
        <v>4</v>
      </c>
      <c r="AJ117" s="38">
        <f t="shared" si="163"/>
        <v>2</v>
      </c>
      <c r="AK117" s="38">
        <f t="shared" si="163"/>
        <v>4</v>
      </c>
      <c r="AL117" s="38">
        <f t="shared" si="163"/>
        <v>4</v>
      </c>
      <c r="AM117" s="38">
        <f t="shared" si="163"/>
        <v>4</v>
      </c>
      <c r="AN117" s="38">
        <f t="shared" si="163"/>
        <v>0</v>
      </c>
      <c r="AO117" s="38">
        <f t="shared" si="163"/>
        <v>4</v>
      </c>
      <c r="AP117" s="38">
        <f t="shared" si="163"/>
        <v>4</v>
      </c>
      <c r="AQ117" s="38">
        <f t="shared" si="163"/>
        <v>4</v>
      </c>
      <c r="AR117" s="38">
        <f t="shared" si="163"/>
        <v>4</v>
      </c>
      <c r="AS117" s="38">
        <f t="shared" si="163"/>
        <v>2</v>
      </c>
      <c r="AT117" s="38">
        <f t="shared" si="163"/>
        <v>4</v>
      </c>
      <c r="AU117" s="38">
        <f t="shared" si="163"/>
        <v>2</v>
      </c>
      <c r="AV117" s="38">
        <f t="shared" si="163"/>
        <v>4</v>
      </c>
      <c r="AW117" s="38">
        <f t="shared" si="163"/>
        <v>4</v>
      </c>
      <c r="AX117" s="38">
        <f t="shared" si="163"/>
        <v>4</v>
      </c>
      <c r="AY117" s="38">
        <f t="shared" si="163"/>
        <v>2</v>
      </c>
      <c r="AZ117" s="38">
        <f t="shared" si="163"/>
        <v>4</v>
      </c>
      <c r="BA117" s="38">
        <f t="shared" si="163"/>
        <v>4</v>
      </c>
      <c r="BB117" s="38">
        <f t="shared" si="163"/>
        <v>2</v>
      </c>
      <c r="BC117" s="38">
        <f t="shared" si="163"/>
        <v>5</v>
      </c>
      <c r="BD117" s="38">
        <f t="shared" si="163"/>
        <v>4</v>
      </c>
      <c r="BE117" s="38">
        <f t="shared" si="163"/>
        <v>4</v>
      </c>
      <c r="BF117" s="38">
        <f t="shared" si="163"/>
        <v>0</v>
      </c>
      <c r="BG117" s="38">
        <f t="shared" si="163"/>
        <v>4</v>
      </c>
      <c r="BH117" s="38">
        <f t="shared" si="163"/>
        <v>4</v>
      </c>
      <c r="BI117" s="38">
        <f t="shared" si="163"/>
        <v>2</v>
      </c>
      <c r="BJ117" s="38">
        <f t="shared" si="163"/>
        <v>4</v>
      </c>
      <c r="BK117" s="38">
        <f t="shared" si="163"/>
        <v>2</v>
      </c>
      <c r="BL117" s="38">
        <f t="shared" si="163"/>
        <v>2</v>
      </c>
      <c r="BM117" s="38">
        <f t="shared" si="163"/>
        <v>2</v>
      </c>
      <c r="BN117" s="38">
        <f t="shared" ref="BN117:BW117" si="164">IF(BN116="M",0,IF(BN116="I",2,IF(BN116="B",4,IF(BN116="E",5))))</f>
        <v>2</v>
      </c>
      <c r="BO117" s="38">
        <f t="shared" si="164"/>
        <v>2</v>
      </c>
      <c r="BP117" s="38">
        <f t="shared" si="164"/>
        <v>4</v>
      </c>
      <c r="BQ117" s="38">
        <f t="shared" si="164"/>
        <v>4</v>
      </c>
      <c r="BR117" s="38">
        <f t="shared" si="164"/>
        <v>2</v>
      </c>
      <c r="BS117" s="38">
        <f t="shared" si="164"/>
        <v>4</v>
      </c>
      <c r="BT117" s="38">
        <f t="shared" si="164"/>
        <v>4</v>
      </c>
      <c r="BU117" s="38">
        <f t="shared" si="164"/>
        <v>2</v>
      </c>
      <c r="BV117" s="38">
        <f t="shared" si="164"/>
        <v>4</v>
      </c>
      <c r="BW117" s="38">
        <f t="shared" si="164"/>
        <v>4</v>
      </c>
    </row>
    <row r="118" spans="1:75" ht="15.75" thickBot="1" x14ac:dyDescent="0.3">
      <c r="A118" s="120"/>
      <c r="B118" s="38" t="s">
        <v>9</v>
      </c>
      <c r="C118" s="38" t="s">
        <v>8</v>
      </c>
      <c r="D118" s="38" t="s">
        <v>8</v>
      </c>
      <c r="E118" s="38" t="s">
        <v>8</v>
      </c>
      <c r="F118" s="38" t="s">
        <v>8</v>
      </c>
      <c r="G118" s="38" t="s">
        <v>9</v>
      </c>
      <c r="H118" s="38" t="s">
        <v>9</v>
      </c>
      <c r="I118" s="38" t="s">
        <v>9</v>
      </c>
      <c r="J118" s="38" t="s">
        <v>9</v>
      </c>
      <c r="K118" s="38" t="s">
        <v>9</v>
      </c>
      <c r="L118" s="38" t="s">
        <v>8</v>
      </c>
      <c r="M118" s="38" t="s">
        <v>8</v>
      </c>
      <c r="N118" s="38" t="s">
        <v>9</v>
      </c>
      <c r="O118" s="38" t="s">
        <v>7</v>
      </c>
      <c r="P118" s="38" t="s">
        <v>8</v>
      </c>
      <c r="Q118" s="38" t="s">
        <v>8</v>
      </c>
      <c r="R118" s="38" t="s">
        <v>8</v>
      </c>
      <c r="S118" s="38" t="s">
        <v>9</v>
      </c>
      <c r="T118" s="38" t="s">
        <v>9</v>
      </c>
      <c r="U118" s="38" t="s">
        <v>9</v>
      </c>
      <c r="V118" s="38" t="s">
        <v>8</v>
      </c>
      <c r="W118" s="38" t="s">
        <v>8</v>
      </c>
      <c r="X118" s="38" t="s">
        <v>9</v>
      </c>
      <c r="Y118" s="38" t="s">
        <v>9</v>
      </c>
      <c r="Z118" s="38" t="s">
        <v>8</v>
      </c>
      <c r="AA118" s="38" t="s">
        <v>8</v>
      </c>
      <c r="AB118" s="38" t="s">
        <v>8</v>
      </c>
      <c r="AC118" s="38" t="s">
        <v>8</v>
      </c>
      <c r="AD118" s="38" t="s">
        <v>9</v>
      </c>
      <c r="AE118" s="53" t="s">
        <v>8</v>
      </c>
      <c r="AF118" s="38" t="s">
        <v>8</v>
      </c>
      <c r="AG118" s="38" t="s">
        <v>9</v>
      </c>
      <c r="AH118" s="38" t="s">
        <v>8</v>
      </c>
      <c r="AI118" s="38" t="s">
        <v>8</v>
      </c>
      <c r="AJ118" s="38" t="s">
        <v>9</v>
      </c>
      <c r="AK118" s="38" t="s">
        <v>8</v>
      </c>
      <c r="AL118" s="38" t="s">
        <v>8</v>
      </c>
      <c r="AM118" s="38" t="s">
        <v>8</v>
      </c>
      <c r="AN118" s="38" t="s">
        <v>7</v>
      </c>
      <c r="AO118" s="38" t="s">
        <v>9</v>
      </c>
      <c r="AP118" s="38" t="s">
        <v>9</v>
      </c>
      <c r="AQ118" s="38" t="s">
        <v>9</v>
      </c>
      <c r="AR118" s="38" t="s">
        <v>8</v>
      </c>
      <c r="AS118" s="38" t="s">
        <v>9</v>
      </c>
      <c r="AT118" s="38" t="s">
        <v>9</v>
      </c>
      <c r="AU118" s="38" t="s">
        <v>9</v>
      </c>
      <c r="AV118" s="38" t="s">
        <v>9</v>
      </c>
      <c r="AW118" s="38" t="s">
        <v>9</v>
      </c>
      <c r="AX118" s="38" t="s">
        <v>9</v>
      </c>
      <c r="AY118" s="38" t="s">
        <v>8</v>
      </c>
      <c r="AZ118" s="38" t="s">
        <v>9</v>
      </c>
      <c r="BA118" s="38" t="s">
        <v>9</v>
      </c>
      <c r="BB118" s="38" t="s">
        <v>8</v>
      </c>
      <c r="BC118" s="38" t="s">
        <v>10</v>
      </c>
      <c r="BD118" s="38" t="s">
        <v>9</v>
      </c>
      <c r="BE118" s="38" t="s">
        <v>9</v>
      </c>
      <c r="BF118" s="38" t="s">
        <v>8</v>
      </c>
      <c r="BG118" s="38" t="s">
        <v>8</v>
      </c>
      <c r="BH118" s="38" t="s">
        <v>8</v>
      </c>
      <c r="BI118" s="38" t="s">
        <v>8</v>
      </c>
      <c r="BJ118" s="38" t="s">
        <v>9</v>
      </c>
      <c r="BK118" s="38" t="s">
        <v>8</v>
      </c>
      <c r="BL118" s="38" t="s">
        <v>8</v>
      </c>
      <c r="BM118" s="38" t="s">
        <v>8</v>
      </c>
      <c r="BN118" s="38" t="s">
        <v>8</v>
      </c>
      <c r="BO118" s="38" t="s">
        <v>8</v>
      </c>
      <c r="BP118" s="38" t="s">
        <v>8</v>
      </c>
      <c r="BQ118" s="38" t="s">
        <v>9</v>
      </c>
      <c r="BR118" s="38" t="s">
        <v>8</v>
      </c>
      <c r="BS118" s="38" t="s">
        <v>8</v>
      </c>
      <c r="BT118" s="38" t="s">
        <v>9</v>
      </c>
      <c r="BU118" s="38" t="s">
        <v>9</v>
      </c>
      <c r="BV118" s="38" t="s">
        <v>9</v>
      </c>
      <c r="BW118" s="38" t="s">
        <v>7</v>
      </c>
    </row>
    <row r="119" spans="1:75" ht="15.75" thickBot="1" x14ac:dyDescent="0.3">
      <c r="A119" s="120"/>
      <c r="B119" s="38">
        <f t="shared" ref="B119:AG119" si="165">IF(B118="M",0,IF(B118="I",2,IF(B118="B",4,IF(B118="E",5))))</f>
        <v>4</v>
      </c>
      <c r="C119" s="38">
        <f t="shared" si="165"/>
        <v>2</v>
      </c>
      <c r="D119" s="38">
        <f t="shared" si="165"/>
        <v>2</v>
      </c>
      <c r="E119" s="38">
        <f t="shared" si="165"/>
        <v>2</v>
      </c>
      <c r="F119" s="38">
        <f t="shared" si="165"/>
        <v>2</v>
      </c>
      <c r="G119" s="38">
        <f t="shared" si="165"/>
        <v>4</v>
      </c>
      <c r="H119" s="38">
        <f t="shared" si="165"/>
        <v>4</v>
      </c>
      <c r="I119" s="38">
        <f t="shared" si="165"/>
        <v>4</v>
      </c>
      <c r="J119" s="38">
        <f t="shared" si="165"/>
        <v>4</v>
      </c>
      <c r="K119" s="38">
        <f t="shared" si="165"/>
        <v>4</v>
      </c>
      <c r="L119" s="38">
        <f t="shared" si="165"/>
        <v>2</v>
      </c>
      <c r="M119" s="38">
        <f t="shared" si="165"/>
        <v>2</v>
      </c>
      <c r="N119" s="38">
        <f t="shared" si="165"/>
        <v>4</v>
      </c>
      <c r="O119" s="38">
        <f t="shared" si="165"/>
        <v>0</v>
      </c>
      <c r="P119" s="38">
        <f t="shared" si="165"/>
        <v>2</v>
      </c>
      <c r="Q119" s="38">
        <f t="shared" si="165"/>
        <v>2</v>
      </c>
      <c r="R119" s="38">
        <f t="shared" si="165"/>
        <v>2</v>
      </c>
      <c r="S119" s="38">
        <f t="shared" si="165"/>
        <v>4</v>
      </c>
      <c r="T119" s="38">
        <f t="shared" si="165"/>
        <v>4</v>
      </c>
      <c r="U119" s="38">
        <f t="shared" si="165"/>
        <v>4</v>
      </c>
      <c r="V119" s="38">
        <f t="shared" si="165"/>
        <v>2</v>
      </c>
      <c r="W119" s="38">
        <f t="shared" si="165"/>
        <v>2</v>
      </c>
      <c r="X119" s="38">
        <f t="shared" si="165"/>
        <v>4</v>
      </c>
      <c r="Y119" s="38">
        <f t="shared" si="165"/>
        <v>4</v>
      </c>
      <c r="Z119" s="38">
        <f t="shared" si="165"/>
        <v>2</v>
      </c>
      <c r="AA119" s="38">
        <f t="shared" si="165"/>
        <v>2</v>
      </c>
      <c r="AB119" s="38">
        <f t="shared" si="165"/>
        <v>2</v>
      </c>
      <c r="AC119" s="38">
        <f t="shared" si="165"/>
        <v>2</v>
      </c>
      <c r="AD119" s="38">
        <f t="shared" si="165"/>
        <v>4</v>
      </c>
      <c r="AE119" s="53">
        <f t="shared" si="165"/>
        <v>2</v>
      </c>
      <c r="AF119" s="38">
        <f t="shared" si="165"/>
        <v>2</v>
      </c>
      <c r="AG119" s="38">
        <f t="shared" si="165"/>
        <v>4</v>
      </c>
      <c r="AH119" s="38">
        <f t="shared" ref="AH119:BM119" si="166">IF(AH118="M",0,IF(AH118="I",2,IF(AH118="B",4,IF(AH118="E",5))))</f>
        <v>2</v>
      </c>
      <c r="AI119" s="38">
        <f t="shared" si="166"/>
        <v>2</v>
      </c>
      <c r="AJ119" s="38">
        <f t="shared" si="166"/>
        <v>4</v>
      </c>
      <c r="AK119" s="38">
        <f t="shared" si="166"/>
        <v>2</v>
      </c>
      <c r="AL119" s="38">
        <f t="shared" si="166"/>
        <v>2</v>
      </c>
      <c r="AM119" s="38">
        <f t="shared" si="166"/>
        <v>2</v>
      </c>
      <c r="AN119" s="38">
        <f t="shared" si="166"/>
        <v>0</v>
      </c>
      <c r="AO119" s="38">
        <f t="shared" si="166"/>
        <v>4</v>
      </c>
      <c r="AP119" s="38">
        <f t="shared" si="166"/>
        <v>4</v>
      </c>
      <c r="AQ119" s="38">
        <f t="shared" si="166"/>
        <v>4</v>
      </c>
      <c r="AR119" s="38">
        <f t="shared" si="166"/>
        <v>2</v>
      </c>
      <c r="AS119" s="38">
        <f t="shared" si="166"/>
        <v>4</v>
      </c>
      <c r="AT119" s="38">
        <f t="shared" si="166"/>
        <v>4</v>
      </c>
      <c r="AU119" s="38">
        <f t="shared" si="166"/>
        <v>4</v>
      </c>
      <c r="AV119" s="38">
        <f t="shared" si="166"/>
        <v>4</v>
      </c>
      <c r="AW119" s="38">
        <f t="shared" si="166"/>
        <v>4</v>
      </c>
      <c r="AX119" s="38">
        <f t="shared" si="166"/>
        <v>4</v>
      </c>
      <c r="AY119" s="38">
        <f t="shared" si="166"/>
        <v>2</v>
      </c>
      <c r="AZ119" s="38">
        <f t="shared" si="166"/>
        <v>4</v>
      </c>
      <c r="BA119" s="38">
        <f t="shared" si="166"/>
        <v>4</v>
      </c>
      <c r="BB119" s="38">
        <f t="shared" si="166"/>
        <v>2</v>
      </c>
      <c r="BC119" s="38">
        <f t="shared" si="166"/>
        <v>5</v>
      </c>
      <c r="BD119" s="38">
        <f t="shared" si="166"/>
        <v>4</v>
      </c>
      <c r="BE119" s="38">
        <f t="shared" si="166"/>
        <v>4</v>
      </c>
      <c r="BF119" s="38">
        <f t="shared" si="166"/>
        <v>2</v>
      </c>
      <c r="BG119" s="38">
        <f t="shared" si="166"/>
        <v>2</v>
      </c>
      <c r="BH119" s="38">
        <f t="shared" si="166"/>
        <v>2</v>
      </c>
      <c r="BI119" s="38">
        <f t="shared" si="166"/>
        <v>2</v>
      </c>
      <c r="BJ119" s="38">
        <f t="shared" si="166"/>
        <v>4</v>
      </c>
      <c r="BK119" s="38">
        <f t="shared" si="166"/>
        <v>2</v>
      </c>
      <c r="BL119" s="38">
        <f t="shared" si="166"/>
        <v>2</v>
      </c>
      <c r="BM119" s="38">
        <f t="shared" si="166"/>
        <v>2</v>
      </c>
      <c r="BN119" s="38">
        <f t="shared" ref="BN119:BW119" si="167">IF(BN118="M",0,IF(BN118="I",2,IF(BN118="B",4,IF(BN118="E",5))))</f>
        <v>2</v>
      </c>
      <c r="BO119" s="38">
        <f t="shared" si="167"/>
        <v>2</v>
      </c>
      <c r="BP119" s="38">
        <f t="shared" si="167"/>
        <v>2</v>
      </c>
      <c r="BQ119" s="38">
        <f t="shared" si="167"/>
        <v>4</v>
      </c>
      <c r="BR119" s="38">
        <f t="shared" si="167"/>
        <v>2</v>
      </c>
      <c r="BS119" s="38">
        <f t="shared" si="167"/>
        <v>2</v>
      </c>
      <c r="BT119" s="38">
        <f t="shared" si="167"/>
        <v>4</v>
      </c>
      <c r="BU119" s="38">
        <f t="shared" si="167"/>
        <v>4</v>
      </c>
      <c r="BV119" s="38">
        <f t="shared" si="167"/>
        <v>4</v>
      </c>
      <c r="BW119" s="38">
        <f t="shared" si="167"/>
        <v>0</v>
      </c>
    </row>
    <row r="120" spans="1:75" ht="15.75" thickBot="1" x14ac:dyDescent="0.3">
      <c r="A120" s="120"/>
      <c r="B120" s="38" t="s">
        <v>9</v>
      </c>
      <c r="C120" s="38" t="s">
        <v>8</v>
      </c>
      <c r="D120" s="38" t="s">
        <v>8</v>
      </c>
      <c r="E120" s="38" t="s">
        <v>8</v>
      </c>
      <c r="F120" s="38" t="s">
        <v>9</v>
      </c>
      <c r="G120" s="38" t="s">
        <v>8</v>
      </c>
      <c r="H120" s="38" t="s">
        <v>9</v>
      </c>
      <c r="I120" s="38" t="s">
        <v>9</v>
      </c>
      <c r="J120" s="38" t="s">
        <v>7</v>
      </c>
      <c r="K120" s="38" t="s">
        <v>9</v>
      </c>
      <c r="L120" s="38" t="s">
        <v>7</v>
      </c>
      <c r="M120" s="38" t="s">
        <v>8</v>
      </c>
      <c r="N120" s="38" t="s">
        <v>10</v>
      </c>
      <c r="O120" s="38" t="s">
        <v>7</v>
      </c>
      <c r="P120" s="38" t="s">
        <v>8</v>
      </c>
      <c r="Q120" s="38" t="s">
        <v>8</v>
      </c>
      <c r="R120" s="38" t="s">
        <v>8</v>
      </c>
      <c r="S120" s="38" t="s">
        <v>9</v>
      </c>
      <c r="T120" s="38" t="s">
        <v>8</v>
      </c>
      <c r="U120" s="38" t="s">
        <v>8</v>
      </c>
      <c r="V120" s="38" t="s">
        <v>8</v>
      </c>
      <c r="W120" s="38" t="s">
        <v>8</v>
      </c>
      <c r="X120" s="38" t="s">
        <v>9</v>
      </c>
      <c r="Y120" s="38" t="s">
        <v>9</v>
      </c>
      <c r="Z120" s="38" t="s">
        <v>8</v>
      </c>
      <c r="AA120" s="38" t="s">
        <v>8</v>
      </c>
      <c r="AB120" s="38" t="s">
        <v>9</v>
      </c>
      <c r="AC120" s="38" t="s">
        <v>7</v>
      </c>
      <c r="AD120" s="38" t="s">
        <v>9</v>
      </c>
      <c r="AE120" s="53" t="s">
        <v>8</v>
      </c>
      <c r="AF120" s="38" t="s">
        <v>8</v>
      </c>
      <c r="AG120" s="38" t="s">
        <v>9</v>
      </c>
      <c r="AH120" s="38" t="s">
        <v>8</v>
      </c>
      <c r="AI120" s="38" t="s">
        <v>8</v>
      </c>
      <c r="AJ120" s="38" t="s">
        <v>9</v>
      </c>
      <c r="AK120" s="38" t="s">
        <v>8</v>
      </c>
      <c r="AL120" s="38" t="s">
        <v>8</v>
      </c>
      <c r="AM120" s="38" t="s">
        <v>8</v>
      </c>
      <c r="AN120" s="38" t="s">
        <v>7</v>
      </c>
      <c r="AO120" s="38" t="s">
        <v>9</v>
      </c>
      <c r="AP120" s="38" t="s">
        <v>9</v>
      </c>
      <c r="AQ120" s="38" t="s">
        <v>9</v>
      </c>
      <c r="AR120" s="38" t="s">
        <v>9</v>
      </c>
      <c r="AS120" s="38" t="s">
        <v>9</v>
      </c>
      <c r="AT120" s="38" t="s">
        <v>9</v>
      </c>
      <c r="AU120" s="38" t="s">
        <v>9</v>
      </c>
      <c r="AV120" s="38" t="s">
        <v>9</v>
      </c>
      <c r="AW120" s="38" t="s">
        <v>9</v>
      </c>
      <c r="AX120" s="38" t="s">
        <v>9</v>
      </c>
      <c r="AY120" s="38" t="s">
        <v>8</v>
      </c>
      <c r="AZ120" s="38" t="s">
        <v>9</v>
      </c>
      <c r="BA120" s="38" t="s">
        <v>9</v>
      </c>
      <c r="BB120" s="38" t="s">
        <v>9</v>
      </c>
      <c r="BC120" s="38" t="s">
        <v>10</v>
      </c>
      <c r="BD120" s="38" t="s">
        <v>8</v>
      </c>
      <c r="BE120" s="38" t="s">
        <v>9</v>
      </c>
      <c r="BF120" s="38" t="s">
        <v>8</v>
      </c>
      <c r="BG120" s="38" t="s">
        <v>9</v>
      </c>
      <c r="BH120" s="38" t="s">
        <v>8</v>
      </c>
      <c r="BI120" s="38" t="s">
        <v>9</v>
      </c>
      <c r="BJ120" s="38" t="s">
        <v>9</v>
      </c>
      <c r="BK120" s="38" t="s">
        <v>7</v>
      </c>
      <c r="BL120" s="38" t="s">
        <v>7</v>
      </c>
      <c r="BM120" s="38" t="s">
        <v>8</v>
      </c>
      <c r="BN120" s="38" t="s">
        <v>8</v>
      </c>
      <c r="BO120" s="38" t="s">
        <v>8</v>
      </c>
      <c r="BP120" s="38" t="s">
        <v>8</v>
      </c>
      <c r="BQ120" s="38" t="s">
        <v>9</v>
      </c>
      <c r="BR120" s="38" t="s">
        <v>7</v>
      </c>
      <c r="BS120" s="38" t="s">
        <v>9</v>
      </c>
      <c r="BT120" s="38" t="s">
        <v>9</v>
      </c>
      <c r="BU120" s="38" t="s">
        <v>9</v>
      </c>
      <c r="BV120" s="38" t="s">
        <v>9</v>
      </c>
      <c r="BW120" s="38" t="s">
        <v>8</v>
      </c>
    </row>
    <row r="121" spans="1:75" ht="15.75" thickBot="1" x14ac:dyDescent="0.3">
      <c r="A121" s="120"/>
      <c r="B121" s="38">
        <f t="shared" ref="B121:AG121" si="168">IF(B120="M",0,IF(B120="I",2,IF(B120="B",4,IF(B120="E",5))))</f>
        <v>4</v>
      </c>
      <c r="C121" s="38">
        <f t="shared" si="168"/>
        <v>2</v>
      </c>
      <c r="D121" s="38">
        <f t="shared" si="168"/>
        <v>2</v>
      </c>
      <c r="E121" s="38">
        <f t="shared" si="168"/>
        <v>2</v>
      </c>
      <c r="F121" s="38">
        <f t="shared" si="168"/>
        <v>4</v>
      </c>
      <c r="G121" s="38">
        <f t="shared" si="168"/>
        <v>2</v>
      </c>
      <c r="H121" s="38">
        <f t="shared" si="168"/>
        <v>4</v>
      </c>
      <c r="I121" s="38">
        <f t="shared" si="168"/>
        <v>4</v>
      </c>
      <c r="J121" s="38">
        <f t="shared" si="168"/>
        <v>0</v>
      </c>
      <c r="K121" s="38">
        <f t="shared" si="168"/>
        <v>4</v>
      </c>
      <c r="L121" s="38">
        <f t="shared" si="168"/>
        <v>0</v>
      </c>
      <c r="M121" s="38">
        <f t="shared" si="168"/>
        <v>2</v>
      </c>
      <c r="N121" s="38">
        <f t="shared" si="168"/>
        <v>5</v>
      </c>
      <c r="O121" s="38">
        <f t="shared" si="168"/>
        <v>0</v>
      </c>
      <c r="P121" s="38">
        <f t="shared" si="168"/>
        <v>2</v>
      </c>
      <c r="Q121" s="38">
        <f t="shared" si="168"/>
        <v>2</v>
      </c>
      <c r="R121" s="38">
        <f t="shared" si="168"/>
        <v>2</v>
      </c>
      <c r="S121" s="38">
        <f t="shared" si="168"/>
        <v>4</v>
      </c>
      <c r="T121" s="38">
        <f t="shared" si="168"/>
        <v>2</v>
      </c>
      <c r="U121" s="38">
        <f t="shared" si="168"/>
        <v>2</v>
      </c>
      <c r="V121" s="38">
        <f t="shared" si="168"/>
        <v>2</v>
      </c>
      <c r="W121" s="38">
        <f t="shared" si="168"/>
        <v>2</v>
      </c>
      <c r="X121" s="38">
        <f t="shared" si="168"/>
        <v>4</v>
      </c>
      <c r="Y121" s="38">
        <f t="shared" si="168"/>
        <v>4</v>
      </c>
      <c r="Z121" s="38">
        <f t="shared" si="168"/>
        <v>2</v>
      </c>
      <c r="AA121" s="38">
        <f t="shared" si="168"/>
        <v>2</v>
      </c>
      <c r="AB121" s="38">
        <f t="shared" si="168"/>
        <v>4</v>
      </c>
      <c r="AC121" s="38">
        <f t="shared" si="168"/>
        <v>0</v>
      </c>
      <c r="AD121" s="38">
        <f t="shared" si="168"/>
        <v>4</v>
      </c>
      <c r="AE121" s="53">
        <f t="shared" si="168"/>
        <v>2</v>
      </c>
      <c r="AF121" s="38">
        <f t="shared" si="168"/>
        <v>2</v>
      </c>
      <c r="AG121" s="38">
        <f t="shared" si="168"/>
        <v>4</v>
      </c>
      <c r="AH121" s="38">
        <f t="shared" ref="AH121:BM121" si="169">IF(AH120="M",0,IF(AH120="I",2,IF(AH120="B",4,IF(AH120="E",5))))</f>
        <v>2</v>
      </c>
      <c r="AI121" s="38">
        <f t="shared" si="169"/>
        <v>2</v>
      </c>
      <c r="AJ121" s="38">
        <f t="shared" si="169"/>
        <v>4</v>
      </c>
      <c r="AK121" s="38">
        <f t="shared" si="169"/>
        <v>2</v>
      </c>
      <c r="AL121" s="38">
        <f t="shared" si="169"/>
        <v>2</v>
      </c>
      <c r="AM121" s="38">
        <f t="shared" si="169"/>
        <v>2</v>
      </c>
      <c r="AN121" s="38">
        <f t="shared" si="169"/>
        <v>0</v>
      </c>
      <c r="AO121" s="38">
        <f t="shared" si="169"/>
        <v>4</v>
      </c>
      <c r="AP121" s="38">
        <f t="shared" si="169"/>
        <v>4</v>
      </c>
      <c r="AQ121" s="38">
        <f t="shared" si="169"/>
        <v>4</v>
      </c>
      <c r="AR121" s="38">
        <f t="shared" si="169"/>
        <v>4</v>
      </c>
      <c r="AS121" s="38">
        <f t="shared" si="169"/>
        <v>4</v>
      </c>
      <c r="AT121" s="38">
        <f t="shared" si="169"/>
        <v>4</v>
      </c>
      <c r="AU121" s="38">
        <f t="shared" si="169"/>
        <v>4</v>
      </c>
      <c r="AV121" s="38">
        <f t="shared" si="169"/>
        <v>4</v>
      </c>
      <c r="AW121" s="38">
        <f t="shared" si="169"/>
        <v>4</v>
      </c>
      <c r="AX121" s="38">
        <f t="shared" si="169"/>
        <v>4</v>
      </c>
      <c r="AY121" s="38">
        <f t="shared" si="169"/>
        <v>2</v>
      </c>
      <c r="AZ121" s="38">
        <f t="shared" si="169"/>
        <v>4</v>
      </c>
      <c r="BA121" s="38">
        <f t="shared" si="169"/>
        <v>4</v>
      </c>
      <c r="BB121" s="38">
        <f t="shared" si="169"/>
        <v>4</v>
      </c>
      <c r="BC121" s="38">
        <f t="shared" si="169"/>
        <v>5</v>
      </c>
      <c r="BD121" s="38">
        <f t="shared" si="169"/>
        <v>2</v>
      </c>
      <c r="BE121" s="38">
        <f t="shared" si="169"/>
        <v>4</v>
      </c>
      <c r="BF121" s="38">
        <f t="shared" si="169"/>
        <v>2</v>
      </c>
      <c r="BG121" s="38">
        <f t="shared" si="169"/>
        <v>4</v>
      </c>
      <c r="BH121" s="38">
        <f t="shared" si="169"/>
        <v>2</v>
      </c>
      <c r="BI121" s="38">
        <f t="shared" si="169"/>
        <v>4</v>
      </c>
      <c r="BJ121" s="38">
        <f t="shared" si="169"/>
        <v>4</v>
      </c>
      <c r="BK121" s="38">
        <f t="shared" si="169"/>
        <v>0</v>
      </c>
      <c r="BL121" s="38">
        <f t="shared" si="169"/>
        <v>0</v>
      </c>
      <c r="BM121" s="38">
        <f t="shared" si="169"/>
        <v>2</v>
      </c>
      <c r="BN121" s="38">
        <f t="shared" ref="BN121:BW121" si="170">IF(BN120="M",0,IF(BN120="I",2,IF(BN120="B",4,IF(BN120="E",5))))</f>
        <v>2</v>
      </c>
      <c r="BO121" s="38">
        <f t="shared" si="170"/>
        <v>2</v>
      </c>
      <c r="BP121" s="38">
        <f t="shared" si="170"/>
        <v>2</v>
      </c>
      <c r="BQ121" s="38">
        <f t="shared" si="170"/>
        <v>4</v>
      </c>
      <c r="BR121" s="38">
        <f t="shared" si="170"/>
        <v>0</v>
      </c>
      <c r="BS121" s="38">
        <f t="shared" si="170"/>
        <v>4</v>
      </c>
      <c r="BT121" s="38">
        <f t="shared" si="170"/>
        <v>4</v>
      </c>
      <c r="BU121" s="38">
        <f t="shared" si="170"/>
        <v>4</v>
      </c>
      <c r="BV121" s="38">
        <f t="shared" si="170"/>
        <v>4</v>
      </c>
      <c r="BW121" s="38">
        <f t="shared" si="170"/>
        <v>2</v>
      </c>
    </row>
    <row r="122" spans="1:75" ht="15.75" thickBot="1" x14ac:dyDescent="0.3">
      <c r="A122" s="120"/>
      <c r="B122" s="38" t="s">
        <v>7</v>
      </c>
      <c r="C122" s="38" t="s">
        <v>8</v>
      </c>
      <c r="D122" s="38" t="s">
        <v>8</v>
      </c>
      <c r="E122" s="38" t="s">
        <v>8</v>
      </c>
      <c r="F122" s="38" t="s">
        <v>8</v>
      </c>
      <c r="G122" s="38" t="s">
        <v>8</v>
      </c>
      <c r="H122" s="38" t="s">
        <v>9</v>
      </c>
      <c r="I122" s="38" t="s">
        <v>7</v>
      </c>
      <c r="J122" s="38" t="s">
        <v>9</v>
      </c>
      <c r="K122" s="38" t="s">
        <v>8</v>
      </c>
      <c r="L122" s="38" t="s">
        <v>8</v>
      </c>
      <c r="M122" s="38" t="s">
        <v>8</v>
      </c>
      <c r="N122" s="38" t="s">
        <v>9</v>
      </c>
      <c r="O122" s="38" t="s">
        <v>8</v>
      </c>
      <c r="P122" s="38" t="s">
        <v>8</v>
      </c>
      <c r="Q122" s="38" t="s">
        <v>8</v>
      </c>
      <c r="R122" s="38" t="s">
        <v>8</v>
      </c>
      <c r="S122" s="38" t="s">
        <v>7</v>
      </c>
      <c r="T122" s="38" t="s">
        <v>8</v>
      </c>
      <c r="U122" s="38" t="s">
        <v>8</v>
      </c>
      <c r="V122" s="38" t="s">
        <v>8</v>
      </c>
      <c r="W122" s="38" t="s">
        <v>8</v>
      </c>
      <c r="X122" s="38" t="s">
        <v>9</v>
      </c>
      <c r="Y122" s="38" t="s">
        <v>7</v>
      </c>
      <c r="Z122" s="38" t="s">
        <v>8</v>
      </c>
      <c r="AA122" s="38" t="s">
        <v>9</v>
      </c>
      <c r="AB122" s="38" t="s">
        <v>9</v>
      </c>
      <c r="AC122" s="38" t="s">
        <v>7</v>
      </c>
      <c r="AD122" s="38" t="s">
        <v>7</v>
      </c>
      <c r="AE122" s="53" t="s">
        <v>8</v>
      </c>
      <c r="AF122" s="38" t="s">
        <v>9</v>
      </c>
      <c r="AG122" s="38" t="s">
        <v>7</v>
      </c>
      <c r="AH122" s="38" t="s">
        <v>8</v>
      </c>
      <c r="AI122" s="38" t="s">
        <v>8</v>
      </c>
      <c r="AJ122" s="38" t="s">
        <v>7</v>
      </c>
      <c r="AK122" s="38" t="s">
        <v>8</v>
      </c>
      <c r="AL122" s="38" t="s">
        <v>9</v>
      </c>
      <c r="AM122" s="38" t="s">
        <v>8</v>
      </c>
      <c r="AN122" s="38" t="s">
        <v>8</v>
      </c>
      <c r="AO122" s="38" t="s">
        <v>8</v>
      </c>
      <c r="AP122" s="38" t="s">
        <v>9</v>
      </c>
      <c r="AQ122" s="38" t="s">
        <v>9</v>
      </c>
      <c r="AR122" s="38" t="s">
        <v>9</v>
      </c>
      <c r="AS122" s="38" t="s">
        <v>9</v>
      </c>
      <c r="AT122" s="38" t="s">
        <v>9</v>
      </c>
      <c r="AU122" s="38" t="s">
        <v>9</v>
      </c>
      <c r="AV122" s="38" t="s">
        <v>9</v>
      </c>
      <c r="AW122" s="38" t="s">
        <v>9</v>
      </c>
      <c r="AX122" s="38" t="s">
        <v>9</v>
      </c>
      <c r="AY122" s="38" t="s">
        <v>8</v>
      </c>
      <c r="AZ122" s="38" t="s">
        <v>9</v>
      </c>
      <c r="BA122" s="38" t="s">
        <v>9</v>
      </c>
      <c r="BB122" s="38" t="s">
        <v>8</v>
      </c>
      <c r="BC122" s="38" t="s">
        <v>9</v>
      </c>
      <c r="BD122" s="38" t="s">
        <v>8</v>
      </c>
      <c r="BE122" s="38" t="s">
        <v>9</v>
      </c>
      <c r="BF122" s="38" t="s">
        <v>8</v>
      </c>
      <c r="BG122" s="38" t="s">
        <v>8</v>
      </c>
      <c r="BH122" s="38" t="s">
        <v>8</v>
      </c>
      <c r="BI122" s="38" t="s">
        <v>7</v>
      </c>
      <c r="BJ122" s="38" t="s">
        <v>8</v>
      </c>
      <c r="BK122" s="38" t="s">
        <v>8</v>
      </c>
      <c r="BL122" s="38" t="s">
        <v>7</v>
      </c>
      <c r="BM122" s="38" t="s">
        <v>8</v>
      </c>
      <c r="BN122" s="38" t="s">
        <v>8</v>
      </c>
      <c r="BO122" s="38" t="s">
        <v>8</v>
      </c>
      <c r="BP122" s="38" t="s">
        <v>9</v>
      </c>
      <c r="BQ122" s="38" t="s">
        <v>9</v>
      </c>
      <c r="BR122" s="38" t="s">
        <v>7</v>
      </c>
      <c r="BS122" s="38" t="s">
        <v>7</v>
      </c>
      <c r="BT122" s="38" t="s">
        <v>7</v>
      </c>
      <c r="BU122" s="38" t="s">
        <v>7</v>
      </c>
      <c r="BV122" s="38" t="s">
        <v>8</v>
      </c>
      <c r="BW122" s="38" t="s">
        <v>8</v>
      </c>
    </row>
    <row r="123" spans="1:75" ht="15.75" thickBot="1" x14ac:dyDescent="0.3">
      <c r="A123" s="120"/>
      <c r="B123" s="38">
        <f t="shared" ref="B123:AG123" si="171">IF(B122="M",0,IF(B122="I",2,IF(B122="B",4,IF(B122="E",5))))</f>
        <v>0</v>
      </c>
      <c r="C123" s="38">
        <f t="shared" si="171"/>
        <v>2</v>
      </c>
      <c r="D123" s="38">
        <f t="shared" si="171"/>
        <v>2</v>
      </c>
      <c r="E123" s="38">
        <f t="shared" si="171"/>
        <v>2</v>
      </c>
      <c r="F123" s="38">
        <f t="shared" si="171"/>
        <v>2</v>
      </c>
      <c r="G123" s="38">
        <f t="shared" si="171"/>
        <v>2</v>
      </c>
      <c r="H123" s="38">
        <f t="shared" si="171"/>
        <v>4</v>
      </c>
      <c r="I123" s="38">
        <f t="shared" si="171"/>
        <v>0</v>
      </c>
      <c r="J123" s="38">
        <f t="shared" si="171"/>
        <v>4</v>
      </c>
      <c r="K123" s="38">
        <f t="shared" si="171"/>
        <v>2</v>
      </c>
      <c r="L123" s="38">
        <f t="shared" si="171"/>
        <v>2</v>
      </c>
      <c r="M123" s="38">
        <f t="shared" si="171"/>
        <v>2</v>
      </c>
      <c r="N123" s="38">
        <f t="shared" si="171"/>
        <v>4</v>
      </c>
      <c r="O123" s="38">
        <f t="shared" si="171"/>
        <v>2</v>
      </c>
      <c r="P123" s="38">
        <f t="shared" si="171"/>
        <v>2</v>
      </c>
      <c r="Q123" s="38">
        <f t="shared" si="171"/>
        <v>2</v>
      </c>
      <c r="R123" s="38">
        <f t="shared" si="171"/>
        <v>2</v>
      </c>
      <c r="S123" s="38">
        <f t="shared" si="171"/>
        <v>0</v>
      </c>
      <c r="T123" s="38">
        <f t="shared" si="171"/>
        <v>2</v>
      </c>
      <c r="U123" s="38">
        <f t="shared" si="171"/>
        <v>2</v>
      </c>
      <c r="V123" s="38">
        <f t="shared" si="171"/>
        <v>2</v>
      </c>
      <c r="W123" s="38">
        <f t="shared" si="171"/>
        <v>2</v>
      </c>
      <c r="X123" s="38">
        <f t="shared" si="171"/>
        <v>4</v>
      </c>
      <c r="Y123" s="38">
        <f t="shared" si="171"/>
        <v>0</v>
      </c>
      <c r="Z123" s="38">
        <f t="shared" si="171"/>
        <v>2</v>
      </c>
      <c r="AA123" s="38">
        <f t="shared" si="171"/>
        <v>4</v>
      </c>
      <c r="AB123" s="38">
        <f t="shared" si="171"/>
        <v>4</v>
      </c>
      <c r="AC123" s="38">
        <f t="shared" si="171"/>
        <v>0</v>
      </c>
      <c r="AD123" s="38">
        <f t="shared" si="171"/>
        <v>0</v>
      </c>
      <c r="AE123" s="53">
        <f t="shared" si="171"/>
        <v>2</v>
      </c>
      <c r="AF123" s="38">
        <f t="shared" si="171"/>
        <v>4</v>
      </c>
      <c r="AG123" s="38">
        <f t="shared" si="171"/>
        <v>0</v>
      </c>
      <c r="AH123" s="38">
        <f t="shared" ref="AH123:BM123" si="172">IF(AH122="M",0,IF(AH122="I",2,IF(AH122="B",4,IF(AH122="E",5))))</f>
        <v>2</v>
      </c>
      <c r="AI123" s="38">
        <f t="shared" si="172"/>
        <v>2</v>
      </c>
      <c r="AJ123" s="38">
        <f t="shared" si="172"/>
        <v>0</v>
      </c>
      <c r="AK123" s="38">
        <f t="shared" si="172"/>
        <v>2</v>
      </c>
      <c r="AL123" s="38">
        <f t="shared" si="172"/>
        <v>4</v>
      </c>
      <c r="AM123" s="38">
        <f t="shared" si="172"/>
        <v>2</v>
      </c>
      <c r="AN123" s="38">
        <f t="shared" si="172"/>
        <v>2</v>
      </c>
      <c r="AO123" s="38">
        <f t="shared" si="172"/>
        <v>2</v>
      </c>
      <c r="AP123" s="38">
        <f t="shared" si="172"/>
        <v>4</v>
      </c>
      <c r="AQ123" s="38">
        <f t="shared" si="172"/>
        <v>4</v>
      </c>
      <c r="AR123" s="38">
        <f t="shared" si="172"/>
        <v>4</v>
      </c>
      <c r="AS123" s="38">
        <f t="shared" si="172"/>
        <v>4</v>
      </c>
      <c r="AT123" s="38">
        <f t="shared" si="172"/>
        <v>4</v>
      </c>
      <c r="AU123" s="38">
        <f t="shared" si="172"/>
        <v>4</v>
      </c>
      <c r="AV123" s="38">
        <f t="shared" si="172"/>
        <v>4</v>
      </c>
      <c r="AW123" s="38">
        <f t="shared" si="172"/>
        <v>4</v>
      </c>
      <c r="AX123" s="38">
        <f t="shared" si="172"/>
        <v>4</v>
      </c>
      <c r="AY123" s="38">
        <f t="shared" si="172"/>
        <v>2</v>
      </c>
      <c r="AZ123" s="38">
        <f t="shared" si="172"/>
        <v>4</v>
      </c>
      <c r="BA123" s="38">
        <f t="shared" si="172"/>
        <v>4</v>
      </c>
      <c r="BB123" s="38">
        <f t="shared" si="172"/>
        <v>2</v>
      </c>
      <c r="BC123" s="38">
        <f t="shared" si="172"/>
        <v>4</v>
      </c>
      <c r="BD123" s="38">
        <f t="shared" si="172"/>
        <v>2</v>
      </c>
      <c r="BE123" s="38">
        <f t="shared" si="172"/>
        <v>4</v>
      </c>
      <c r="BF123" s="38">
        <f t="shared" si="172"/>
        <v>2</v>
      </c>
      <c r="BG123" s="38">
        <f t="shared" si="172"/>
        <v>2</v>
      </c>
      <c r="BH123" s="38">
        <f t="shared" si="172"/>
        <v>2</v>
      </c>
      <c r="BI123" s="38">
        <f t="shared" si="172"/>
        <v>0</v>
      </c>
      <c r="BJ123" s="38">
        <f t="shared" si="172"/>
        <v>2</v>
      </c>
      <c r="BK123" s="38">
        <f t="shared" si="172"/>
        <v>2</v>
      </c>
      <c r="BL123" s="38">
        <f t="shared" si="172"/>
        <v>0</v>
      </c>
      <c r="BM123" s="38">
        <f t="shared" si="172"/>
        <v>2</v>
      </c>
      <c r="BN123" s="38">
        <f t="shared" ref="BN123:BW123" si="173">IF(BN122="M",0,IF(BN122="I",2,IF(BN122="B",4,IF(BN122="E",5))))</f>
        <v>2</v>
      </c>
      <c r="BO123" s="38">
        <f t="shared" si="173"/>
        <v>2</v>
      </c>
      <c r="BP123" s="38">
        <f t="shared" si="173"/>
        <v>4</v>
      </c>
      <c r="BQ123" s="38">
        <f t="shared" si="173"/>
        <v>4</v>
      </c>
      <c r="BR123" s="38">
        <f t="shared" si="173"/>
        <v>0</v>
      </c>
      <c r="BS123" s="38">
        <f t="shared" si="173"/>
        <v>0</v>
      </c>
      <c r="BT123" s="38">
        <f t="shared" si="173"/>
        <v>0</v>
      </c>
      <c r="BU123" s="38">
        <f t="shared" si="173"/>
        <v>0</v>
      </c>
      <c r="BV123" s="38">
        <f t="shared" si="173"/>
        <v>2</v>
      </c>
      <c r="BW123" s="38">
        <f t="shared" si="173"/>
        <v>2</v>
      </c>
    </row>
    <row r="124" spans="1:75" ht="15.75" thickBot="1" x14ac:dyDescent="0.3">
      <c r="A124" s="120" t="s">
        <v>128</v>
      </c>
      <c r="B124" s="38" t="s">
        <v>9</v>
      </c>
      <c r="C124" s="38" t="s">
        <v>8</v>
      </c>
      <c r="D124" s="38" t="s">
        <v>9</v>
      </c>
      <c r="E124" s="38" t="s">
        <v>9</v>
      </c>
      <c r="F124" s="38" t="s">
        <v>9</v>
      </c>
      <c r="G124" s="38" t="s">
        <v>9</v>
      </c>
      <c r="H124" s="38" t="s">
        <v>9</v>
      </c>
      <c r="I124" s="38" t="s">
        <v>8</v>
      </c>
      <c r="J124" s="38" t="s">
        <v>7</v>
      </c>
      <c r="K124" s="38" t="s">
        <v>9</v>
      </c>
      <c r="L124" s="38" t="s">
        <v>7</v>
      </c>
      <c r="M124" s="38" t="s">
        <v>9</v>
      </c>
      <c r="N124" s="38" t="s">
        <v>9</v>
      </c>
      <c r="O124" s="38" t="s">
        <v>9</v>
      </c>
      <c r="P124" s="38" t="s">
        <v>9</v>
      </c>
      <c r="Q124" s="38" t="s">
        <v>8</v>
      </c>
      <c r="R124" s="38" t="s">
        <v>9</v>
      </c>
      <c r="S124" s="38" t="s">
        <v>8</v>
      </c>
      <c r="T124" s="38" t="s">
        <v>9</v>
      </c>
      <c r="U124" s="38" t="s">
        <v>9</v>
      </c>
      <c r="V124" s="38" t="s">
        <v>9</v>
      </c>
      <c r="W124" s="38" t="s">
        <v>9</v>
      </c>
      <c r="X124" s="38" t="s">
        <v>9</v>
      </c>
      <c r="Y124" s="38" t="s">
        <v>9</v>
      </c>
      <c r="Z124" s="38" t="s">
        <v>9</v>
      </c>
      <c r="AA124" s="38" t="s">
        <v>7</v>
      </c>
      <c r="AB124" s="38" t="s">
        <v>9</v>
      </c>
      <c r="AC124" s="38" t="s">
        <v>9</v>
      </c>
      <c r="AD124" s="38" t="s">
        <v>9</v>
      </c>
      <c r="AE124" s="53" t="s">
        <v>9</v>
      </c>
      <c r="AF124" s="38" t="s">
        <v>9</v>
      </c>
      <c r="AG124" s="38" t="s">
        <v>9</v>
      </c>
      <c r="AH124" s="38" t="s">
        <v>9</v>
      </c>
      <c r="AI124" s="38" t="s">
        <v>9</v>
      </c>
      <c r="AJ124" s="38" t="s">
        <v>9</v>
      </c>
      <c r="AK124" s="38" t="s">
        <v>8</v>
      </c>
      <c r="AL124" s="38" t="s">
        <v>7</v>
      </c>
      <c r="AM124" s="38" t="s">
        <v>9</v>
      </c>
      <c r="AN124" s="38" t="s">
        <v>9</v>
      </c>
      <c r="AO124" s="38" t="s">
        <v>9</v>
      </c>
      <c r="AP124" s="38" t="s">
        <v>8</v>
      </c>
      <c r="AQ124" s="38" t="s">
        <v>9</v>
      </c>
      <c r="AR124" s="38" t="s">
        <v>9</v>
      </c>
      <c r="AS124" s="38" t="s">
        <v>9</v>
      </c>
      <c r="AT124" s="38" t="s">
        <v>9</v>
      </c>
      <c r="AU124" s="38" t="s">
        <v>9</v>
      </c>
      <c r="AV124" s="38" t="s">
        <v>9</v>
      </c>
      <c r="AW124" s="38" t="s">
        <v>9</v>
      </c>
      <c r="AX124" s="38" t="s">
        <v>9</v>
      </c>
      <c r="AY124" s="38" t="s">
        <v>8</v>
      </c>
      <c r="AZ124" s="38" t="s">
        <v>9</v>
      </c>
      <c r="BA124" s="38" t="s">
        <v>9</v>
      </c>
      <c r="BB124" s="38" t="s">
        <v>9</v>
      </c>
      <c r="BC124" s="38" t="s">
        <v>10</v>
      </c>
      <c r="BD124" s="38" t="s">
        <v>7</v>
      </c>
      <c r="BE124" s="38" t="s">
        <v>9</v>
      </c>
      <c r="BF124" s="38" t="s">
        <v>9</v>
      </c>
      <c r="BG124" s="38" t="s">
        <v>9</v>
      </c>
      <c r="BH124" s="38" t="s">
        <v>8</v>
      </c>
      <c r="BI124" s="38" t="s">
        <v>8</v>
      </c>
      <c r="BJ124" s="38" t="s">
        <v>9</v>
      </c>
      <c r="BK124" s="38" t="s">
        <v>8</v>
      </c>
      <c r="BL124" s="38" t="s">
        <v>7</v>
      </c>
      <c r="BM124" s="38" t="s">
        <v>9</v>
      </c>
      <c r="BN124" s="38" t="s">
        <v>8</v>
      </c>
      <c r="BO124" s="38" t="s">
        <v>9</v>
      </c>
      <c r="BP124" s="38" t="s">
        <v>7</v>
      </c>
      <c r="BQ124" s="38" t="s">
        <v>9</v>
      </c>
      <c r="BR124" s="38" t="s">
        <v>7</v>
      </c>
      <c r="BS124" s="38" t="s">
        <v>8</v>
      </c>
      <c r="BT124" s="38" t="s">
        <v>9</v>
      </c>
      <c r="BU124" s="38" t="s">
        <v>9</v>
      </c>
      <c r="BV124" s="38" t="s">
        <v>8</v>
      </c>
      <c r="BW124" s="38" t="s">
        <v>8</v>
      </c>
    </row>
    <row r="125" spans="1:75" ht="15.75" thickBot="1" x14ac:dyDescent="0.3">
      <c r="A125" s="120"/>
      <c r="B125" s="38">
        <f t="shared" ref="B125:AG125" si="174">IF(B124="M",0,IF(B124="I",2,IF(B124="B",4,IF(B124="E",5))))</f>
        <v>4</v>
      </c>
      <c r="C125" s="38">
        <f t="shared" si="174"/>
        <v>2</v>
      </c>
      <c r="D125" s="38">
        <f t="shared" si="174"/>
        <v>4</v>
      </c>
      <c r="E125" s="38">
        <f t="shared" si="174"/>
        <v>4</v>
      </c>
      <c r="F125" s="38">
        <f t="shared" si="174"/>
        <v>4</v>
      </c>
      <c r="G125" s="38">
        <f t="shared" si="174"/>
        <v>4</v>
      </c>
      <c r="H125" s="38">
        <f t="shared" si="174"/>
        <v>4</v>
      </c>
      <c r="I125" s="38">
        <f t="shared" si="174"/>
        <v>2</v>
      </c>
      <c r="J125" s="38">
        <f t="shared" si="174"/>
        <v>0</v>
      </c>
      <c r="K125" s="38">
        <f t="shared" si="174"/>
        <v>4</v>
      </c>
      <c r="L125" s="38">
        <f t="shared" si="174"/>
        <v>0</v>
      </c>
      <c r="M125" s="38">
        <f t="shared" si="174"/>
        <v>4</v>
      </c>
      <c r="N125" s="38">
        <f t="shared" si="174"/>
        <v>4</v>
      </c>
      <c r="O125" s="38">
        <f t="shared" si="174"/>
        <v>4</v>
      </c>
      <c r="P125" s="38">
        <f t="shared" si="174"/>
        <v>4</v>
      </c>
      <c r="Q125" s="38">
        <f t="shared" si="174"/>
        <v>2</v>
      </c>
      <c r="R125" s="38">
        <f t="shared" si="174"/>
        <v>4</v>
      </c>
      <c r="S125" s="38">
        <f t="shared" si="174"/>
        <v>2</v>
      </c>
      <c r="T125" s="38">
        <f t="shared" si="174"/>
        <v>4</v>
      </c>
      <c r="U125" s="38">
        <f t="shared" si="174"/>
        <v>4</v>
      </c>
      <c r="V125" s="38">
        <f t="shared" si="174"/>
        <v>4</v>
      </c>
      <c r="W125" s="38">
        <f t="shared" si="174"/>
        <v>4</v>
      </c>
      <c r="X125" s="38">
        <f t="shared" si="174"/>
        <v>4</v>
      </c>
      <c r="Y125" s="38">
        <f t="shared" si="174"/>
        <v>4</v>
      </c>
      <c r="Z125" s="38">
        <f t="shared" si="174"/>
        <v>4</v>
      </c>
      <c r="AA125" s="38">
        <f t="shared" si="174"/>
        <v>0</v>
      </c>
      <c r="AB125" s="38">
        <f t="shared" si="174"/>
        <v>4</v>
      </c>
      <c r="AC125" s="38">
        <f t="shared" si="174"/>
        <v>4</v>
      </c>
      <c r="AD125" s="38">
        <f t="shared" si="174"/>
        <v>4</v>
      </c>
      <c r="AE125" s="53">
        <f t="shared" si="174"/>
        <v>4</v>
      </c>
      <c r="AF125" s="38">
        <f t="shared" si="174"/>
        <v>4</v>
      </c>
      <c r="AG125" s="38">
        <f t="shared" si="174"/>
        <v>4</v>
      </c>
      <c r="AH125" s="38">
        <f t="shared" ref="AH125:BM125" si="175">IF(AH124="M",0,IF(AH124="I",2,IF(AH124="B",4,IF(AH124="E",5))))</f>
        <v>4</v>
      </c>
      <c r="AI125" s="38">
        <f t="shared" si="175"/>
        <v>4</v>
      </c>
      <c r="AJ125" s="38">
        <f t="shared" si="175"/>
        <v>4</v>
      </c>
      <c r="AK125" s="38">
        <f t="shared" si="175"/>
        <v>2</v>
      </c>
      <c r="AL125" s="38">
        <f t="shared" si="175"/>
        <v>0</v>
      </c>
      <c r="AM125" s="38">
        <f t="shared" si="175"/>
        <v>4</v>
      </c>
      <c r="AN125" s="38">
        <f t="shared" si="175"/>
        <v>4</v>
      </c>
      <c r="AO125" s="38">
        <f t="shared" si="175"/>
        <v>4</v>
      </c>
      <c r="AP125" s="38">
        <f t="shared" si="175"/>
        <v>2</v>
      </c>
      <c r="AQ125" s="38">
        <f t="shared" si="175"/>
        <v>4</v>
      </c>
      <c r="AR125" s="38">
        <f t="shared" si="175"/>
        <v>4</v>
      </c>
      <c r="AS125" s="38">
        <f t="shared" si="175"/>
        <v>4</v>
      </c>
      <c r="AT125" s="38">
        <f t="shared" si="175"/>
        <v>4</v>
      </c>
      <c r="AU125" s="38">
        <f t="shared" si="175"/>
        <v>4</v>
      </c>
      <c r="AV125" s="38">
        <f t="shared" si="175"/>
        <v>4</v>
      </c>
      <c r="AW125" s="38">
        <f t="shared" si="175"/>
        <v>4</v>
      </c>
      <c r="AX125" s="38">
        <f t="shared" si="175"/>
        <v>4</v>
      </c>
      <c r="AY125" s="38">
        <f t="shared" si="175"/>
        <v>2</v>
      </c>
      <c r="AZ125" s="38">
        <f t="shared" si="175"/>
        <v>4</v>
      </c>
      <c r="BA125" s="38">
        <f t="shared" si="175"/>
        <v>4</v>
      </c>
      <c r="BB125" s="38">
        <f t="shared" si="175"/>
        <v>4</v>
      </c>
      <c r="BC125" s="38">
        <f t="shared" si="175"/>
        <v>5</v>
      </c>
      <c r="BD125" s="38">
        <f t="shared" si="175"/>
        <v>0</v>
      </c>
      <c r="BE125" s="38">
        <f t="shared" si="175"/>
        <v>4</v>
      </c>
      <c r="BF125" s="38">
        <f t="shared" si="175"/>
        <v>4</v>
      </c>
      <c r="BG125" s="38">
        <f t="shared" si="175"/>
        <v>4</v>
      </c>
      <c r="BH125" s="38">
        <f t="shared" si="175"/>
        <v>2</v>
      </c>
      <c r="BI125" s="38">
        <f t="shared" si="175"/>
        <v>2</v>
      </c>
      <c r="BJ125" s="38">
        <f t="shared" si="175"/>
        <v>4</v>
      </c>
      <c r="BK125" s="38">
        <f t="shared" si="175"/>
        <v>2</v>
      </c>
      <c r="BL125" s="38">
        <f t="shared" si="175"/>
        <v>0</v>
      </c>
      <c r="BM125" s="38">
        <f t="shared" si="175"/>
        <v>4</v>
      </c>
      <c r="BN125" s="38">
        <f t="shared" ref="BN125:BW125" si="176">IF(BN124="M",0,IF(BN124="I",2,IF(BN124="B",4,IF(BN124="E",5))))</f>
        <v>2</v>
      </c>
      <c r="BO125" s="38">
        <f t="shared" si="176"/>
        <v>4</v>
      </c>
      <c r="BP125" s="38">
        <f t="shared" si="176"/>
        <v>0</v>
      </c>
      <c r="BQ125" s="38">
        <f t="shared" si="176"/>
        <v>4</v>
      </c>
      <c r="BR125" s="38">
        <f t="shared" si="176"/>
        <v>0</v>
      </c>
      <c r="BS125" s="38">
        <f t="shared" si="176"/>
        <v>2</v>
      </c>
      <c r="BT125" s="38">
        <f t="shared" si="176"/>
        <v>4</v>
      </c>
      <c r="BU125" s="38">
        <f t="shared" si="176"/>
        <v>4</v>
      </c>
      <c r="BV125" s="38">
        <f t="shared" si="176"/>
        <v>2</v>
      </c>
      <c r="BW125" s="38">
        <f t="shared" si="176"/>
        <v>2</v>
      </c>
    </row>
    <row r="126" spans="1:75" ht="15.75" thickBot="1" x14ac:dyDescent="0.3">
      <c r="A126" s="120"/>
      <c r="B126" s="38" t="s">
        <v>9</v>
      </c>
      <c r="C126" s="38" t="s">
        <v>9</v>
      </c>
      <c r="D126" s="38" t="s">
        <v>9</v>
      </c>
      <c r="E126" s="38" t="s">
        <v>9</v>
      </c>
      <c r="F126" s="38" t="s">
        <v>9</v>
      </c>
      <c r="G126" s="38" t="s">
        <v>9</v>
      </c>
      <c r="H126" s="38" t="s">
        <v>9</v>
      </c>
      <c r="I126" s="38" t="s">
        <v>9</v>
      </c>
      <c r="J126" s="38" t="s">
        <v>9</v>
      </c>
      <c r="K126" s="38" t="s">
        <v>9</v>
      </c>
      <c r="L126" s="38" t="s">
        <v>9</v>
      </c>
      <c r="M126" s="38" t="s">
        <v>9</v>
      </c>
      <c r="N126" s="38" t="s">
        <v>8</v>
      </c>
      <c r="O126" s="38" t="s">
        <v>9</v>
      </c>
      <c r="P126" s="38" t="s">
        <v>9</v>
      </c>
      <c r="Q126" s="38" t="s">
        <v>7</v>
      </c>
      <c r="R126" s="38" t="s">
        <v>9</v>
      </c>
      <c r="S126" s="38" t="s">
        <v>9</v>
      </c>
      <c r="T126" s="38" t="s">
        <v>9</v>
      </c>
      <c r="U126" s="38" t="s">
        <v>9</v>
      </c>
      <c r="V126" s="38" t="s">
        <v>9</v>
      </c>
      <c r="W126" s="38" t="s">
        <v>9</v>
      </c>
      <c r="X126" s="38" t="s">
        <v>9</v>
      </c>
      <c r="Y126" s="38" t="s">
        <v>9</v>
      </c>
      <c r="Z126" s="38" t="s">
        <v>9</v>
      </c>
      <c r="AA126" s="38" t="s">
        <v>7</v>
      </c>
      <c r="AB126" s="38" t="s">
        <v>9</v>
      </c>
      <c r="AC126" s="38" t="s">
        <v>7</v>
      </c>
      <c r="AD126" s="38" t="s">
        <v>9</v>
      </c>
      <c r="AE126" s="53" t="s">
        <v>9</v>
      </c>
      <c r="AF126" s="38" t="s">
        <v>7</v>
      </c>
      <c r="AG126" s="38" t="s">
        <v>9</v>
      </c>
      <c r="AH126" s="38" t="s">
        <v>9</v>
      </c>
      <c r="AI126" s="38" t="s">
        <v>9</v>
      </c>
      <c r="AJ126" s="38" t="s">
        <v>9</v>
      </c>
      <c r="AK126" s="38" t="s">
        <v>9</v>
      </c>
      <c r="AL126" s="38" t="s">
        <v>7</v>
      </c>
      <c r="AM126" s="38" t="s">
        <v>9</v>
      </c>
      <c r="AN126" s="38" t="s">
        <v>9</v>
      </c>
      <c r="AO126" s="38" t="s">
        <v>9</v>
      </c>
      <c r="AP126" s="38" t="s">
        <v>7</v>
      </c>
      <c r="AQ126" s="38" t="s">
        <v>9</v>
      </c>
      <c r="AR126" s="38" t="s">
        <v>9</v>
      </c>
      <c r="AS126" s="38" t="s">
        <v>9</v>
      </c>
      <c r="AT126" s="38" t="s">
        <v>9</v>
      </c>
      <c r="AU126" s="38" t="s">
        <v>9</v>
      </c>
      <c r="AV126" s="38" t="s">
        <v>9</v>
      </c>
      <c r="AW126" s="38" t="s">
        <v>9</v>
      </c>
      <c r="AX126" s="38" t="s">
        <v>9</v>
      </c>
      <c r="AY126" s="38" t="s">
        <v>9</v>
      </c>
      <c r="AZ126" s="38" t="s">
        <v>9</v>
      </c>
      <c r="BA126" s="38" t="s">
        <v>9</v>
      </c>
      <c r="BB126" s="38" t="s">
        <v>9</v>
      </c>
      <c r="BC126" s="38" t="s">
        <v>10</v>
      </c>
      <c r="BD126" s="38" t="s">
        <v>8</v>
      </c>
      <c r="BE126" s="38" t="s">
        <v>9</v>
      </c>
      <c r="BF126" s="38" t="s">
        <v>9</v>
      </c>
      <c r="BG126" s="38" t="s">
        <v>9</v>
      </c>
      <c r="BH126" s="38" t="s">
        <v>9</v>
      </c>
      <c r="BI126" s="38" t="s">
        <v>9</v>
      </c>
      <c r="BJ126" s="38" t="s">
        <v>9</v>
      </c>
      <c r="BK126" s="38" t="s">
        <v>7</v>
      </c>
      <c r="BL126" s="38" t="s">
        <v>7</v>
      </c>
      <c r="BM126" s="38" t="s">
        <v>7</v>
      </c>
      <c r="BN126" s="38" t="s">
        <v>7</v>
      </c>
      <c r="BO126" s="38" t="s">
        <v>7</v>
      </c>
      <c r="BP126" s="38" t="s">
        <v>7</v>
      </c>
      <c r="BQ126" s="38" t="s">
        <v>7</v>
      </c>
      <c r="BR126" s="38" t="s">
        <v>7</v>
      </c>
      <c r="BS126" s="38" t="s">
        <v>9</v>
      </c>
      <c r="BT126" s="38" t="s">
        <v>9</v>
      </c>
      <c r="BU126" s="38" t="s">
        <v>9</v>
      </c>
      <c r="BV126" s="38" t="s">
        <v>9</v>
      </c>
      <c r="BW126" s="38" t="s">
        <v>9</v>
      </c>
    </row>
    <row r="127" spans="1:75" ht="15.75" thickBot="1" x14ac:dyDescent="0.3">
      <c r="A127" s="120"/>
      <c r="B127" s="38">
        <f t="shared" ref="B127:AG127" si="177">IF(B126="M",0,IF(B126="I",2,IF(B126="B",4,IF(B126="E",5))))</f>
        <v>4</v>
      </c>
      <c r="C127" s="38">
        <f t="shared" si="177"/>
        <v>4</v>
      </c>
      <c r="D127" s="38">
        <f t="shared" si="177"/>
        <v>4</v>
      </c>
      <c r="E127" s="38">
        <f t="shared" si="177"/>
        <v>4</v>
      </c>
      <c r="F127" s="38">
        <f t="shared" si="177"/>
        <v>4</v>
      </c>
      <c r="G127" s="38">
        <f t="shared" si="177"/>
        <v>4</v>
      </c>
      <c r="H127" s="38">
        <f t="shared" si="177"/>
        <v>4</v>
      </c>
      <c r="I127" s="38">
        <f t="shared" si="177"/>
        <v>4</v>
      </c>
      <c r="J127" s="38">
        <f t="shared" si="177"/>
        <v>4</v>
      </c>
      <c r="K127" s="38">
        <f t="shared" si="177"/>
        <v>4</v>
      </c>
      <c r="L127" s="38">
        <f t="shared" si="177"/>
        <v>4</v>
      </c>
      <c r="M127" s="38">
        <f t="shared" si="177"/>
        <v>4</v>
      </c>
      <c r="N127" s="38">
        <f t="shared" si="177"/>
        <v>2</v>
      </c>
      <c r="O127" s="38">
        <f t="shared" si="177"/>
        <v>4</v>
      </c>
      <c r="P127" s="38">
        <f t="shared" si="177"/>
        <v>4</v>
      </c>
      <c r="Q127" s="38">
        <f t="shared" si="177"/>
        <v>0</v>
      </c>
      <c r="R127" s="38">
        <f t="shared" si="177"/>
        <v>4</v>
      </c>
      <c r="S127" s="38">
        <f t="shared" si="177"/>
        <v>4</v>
      </c>
      <c r="T127" s="38">
        <f t="shared" si="177"/>
        <v>4</v>
      </c>
      <c r="U127" s="38">
        <f t="shared" si="177"/>
        <v>4</v>
      </c>
      <c r="V127" s="38">
        <f t="shared" si="177"/>
        <v>4</v>
      </c>
      <c r="W127" s="38">
        <f t="shared" si="177"/>
        <v>4</v>
      </c>
      <c r="X127" s="38">
        <f t="shared" si="177"/>
        <v>4</v>
      </c>
      <c r="Y127" s="38">
        <f t="shared" si="177"/>
        <v>4</v>
      </c>
      <c r="Z127" s="38">
        <f t="shared" si="177"/>
        <v>4</v>
      </c>
      <c r="AA127" s="38">
        <f t="shared" si="177"/>
        <v>0</v>
      </c>
      <c r="AB127" s="38">
        <f t="shared" si="177"/>
        <v>4</v>
      </c>
      <c r="AC127" s="38">
        <f t="shared" si="177"/>
        <v>0</v>
      </c>
      <c r="AD127" s="38">
        <f t="shared" si="177"/>
        <v>4</v>
      </c>
      <c r="AE127" s="53">
        <f t="shared" si="177"/>
        <v>4</v>
      </c>
      <c r="AF127" s="38">
        <f t="shared" si="177"/>
        <v>0</v>
      </c>
      <c r="AG127" s="38">
        <f t="shared" si="177"/>
        <v>4</v>
      </c>
      <c r="AH127" s="38">
        <f t="shared" ref="AH127:BM127" si="178">IF(AH126="M",0,IF(AH126="I",2,IF(AH126="B",4,IF(AH126="E",5))))</f>
        <v>4</v>
      </c>
      <c r="AI127" s="38">
        <f t="shared" si="178"/>
        <v>4</v>
      </c>
      <c r="AJ127" s="38">
        <f t="shared" si="178"/>
        <v>4</v>
      </c>
      <c r="AK127" s="38">
        <f t="shared" si="178"/>
        <v>4</v>
      </c>
      <c r="AL127" s="38">
        <f t="shared" si="178"/>
        <v>0</v>
      </c>
      <c r="AM127" s="38">
        <f t="shared" si="178"/>
        <v>4</v>
      </c>
      <c r="AN127" s="38">
        <f t="shared" si="178"/>
        <v>4</v>
      </c>
      <c r="AO127" s="38">
        <f t="shared" si="178"/>
        <v>4</v>
      </c>
      <c r="AP127" s="38">
        <f t="shared" si="178"/>
        <v>0</v>
      </c>
      <c r="AQ127" s="38">
        <f t="shared" si="178"/>
        <v>4</v>
      </c>
      <c r="AR127" s="38">
        <f t="shared" si="178"/>
        <v>4</v>
      </c>
      <c r="AS127" s="38">
        <f t="shared" si="178"/>
        <v>4</v>
      </c>
      <c r="AT127" s="38">
        <f t="shared" si="178"/>
        <v>4</v>
      </c>
      <c r="AU127" s="38">
        <f t="shared" si="178"/>
        <v>4</v>
      </c>
      <c r="AV127" s="38">
        <f t="shared" si="178"/>
        <v>4</v>
      </c>
      <c r="AW127" s="38">
        <f t="shared" si="178"/>
        <v>4</v>
      </c>
      <c r="AX127" s="38">
        <f t="shared" si="178"/>
        <v>4</v>
      </c>
      <c r="AY127" s="38">
        <f t="shared" si="178"/>
        <v>4</v>
      </c>
      <c r="AZ127" s="38">
        <f t="shared" si="178"/>
        <v>4</v>
      </c>
      <c r="BA127" s="38">
        <f t="shared" si="178"/>
        <v>4</v>
      </c>
      <c r="BB127" s="38">
        <f t="shared" si="178"/>
        <v>4</v>
      </c>
      <c r="BC127" s="38">
        <f t="shared" si="178"/>
        <v>5</v>
      </c>
      <c r="BD127" s="38">
        <f t="shared" si="178"/>
        <v>2</v>
      </c>
      <c r="BE127" s="38">
        <f t="shared" si="178"/>
        <v>4</v>
      </c>
      <c r="BF127" s="38">
        <f t="shared" si="178"/>
        <v>4</v>
      </c>
      <c r="BG127" s="38">
        <f t="shared" si="178"/>
        <v>4</v>
      </c>
      <c r="BH127" s="38">
        <f t="shared" si="178"/>
        <v>4</v>
      </c>
      <c r="BI127" s="38">
        <f t="shared" si="178"/>
        <v>4</v>
      </c>
      <c r="BJ127" s="38">
        <f t="shared" si="178"/>
        <v>4</v>
      </c>
      <c r="BK127" s="38">
        <f t="shared" si="178"/>
        <v>0</v>
      </c>
      <c r="BL127" s="38">
        <f t="shared" si="178"/>
        <v>0</v>
      </c>
      <c r="BM127" s="38">
        <f t="shared" si="178"/>
        <v>0</v>
      </c>
      <c r="BN127" s="38">
        <f t="shared" ref="BN127:BW127" si="179">IF(BN126="M",0,IF(BN126="I",2,IF(BN126="B",4,IF(BN126="E",5))))</f>
        <v>0</v>
      </c>
      <c r="BO127" s="38">
        <f t="shared" si="179"/>
        <v>0</v>
      </c>
      <c r="BP127" s="38">
        <f t="shared" si="179"/>
        <v>0</v>
      </c>
      <c r="BQ127" s="38">
        <f t="shared" si="179"/>
        <v>0</v>
      </c>
      <c r="BR127" s="38">
        <f t="shared" si="179"/>
        <v>0</v>
      </c>
      <c r="BS127" s="38">
        <f t="shared" si="179"/>
        <v>4</v>
      </c>
      <c r="BT127" s="38">
        <f t="shared" si="179"/>
        <v>4</v>
      </c>
      <c r="BU127" s="38">
        <f t="shared" si="179"/>
        <v>4</v>
      </c>
      <c r="BV127" s="38">
        <f t="shared" si="179"/>
        <v>4</v>
      </c>
      <c r="BW127" s="38">
        <f t="shared" si="179"/>
        <v>4</v>
      </c>
    </row>
    <row r="128" spans="1:75" ht="15.75" thickBot="1" x14ac:dyDescent="0.3">
      <c r="A128" s="120"/>
      <c r="B128" s="38" t="s">
        <v>9</v>
      </c>
      <c r="C128" s="38" t="s">
        <v>9</v>
      </c>
      <c r="D128" s="38" t="s">
        <v>9</v>
      </c>
      <c r="E128" s="38" t="s">
        <v>9</v>
      </c>
      <c r="F128" s="38" t="s">
        <v>8</v>
      </c>
      <c r="G128" s="38" t="s">
        <v>7</v>
      </c>
      <c r="H128" s="38" t="s">
        <v>7</v>
      </c>
      <c r="I128" s="38" t="s">
        <v>7</v>
      </c>
      <c r="J128" s="38" t="s">
        <v>7</v>
      </c>
      <c r="K128" s="38" t="s">
        <v>7</v>
      </c>
      <c r="L128" s="38" t="s">
        <v>7</v>
      </c>
      <c r="M128" s="38" t="s">
        <v>7</v>
      </c>
      <c r="N128" s="38" t="s">
        <v>7</v>
      </c>
      <c r="O128" s="38" t="s">
        <v>9</v>
      </c>
      <c r="P128" s="38" t="s">
        <v>7</v>
      </c>
      <c r="Q128" s="38" t="s">
        <v>7</v>
      </c>
      <c r="R128" s="38" t="s">
        <v>7</v>
      </c>
      <c r="S128" s="38" t="s">
        <v>7</v>
      </c>
      <c r="T128" s="38" t="s">
        <v>7</v>
      </c>
      <c r="U128" s="38" t="s">
        <v>7</v>
      </c>
      <c r="V128" s="38" t="s">
        <v>7</v>
      </c>
      <c r="W128" s="38" t="s">
        <v>7</v>
      </c>
      <c r="X128" s="38" t="s">
        <v>9</v>
      </c>
      <c r="Y128" s="38" t="s">
        <v>7</v>
      </c>
      <c r="Z128" s="38" t="s">
        <v>9</v>
      </c>
      <c r="AA128" s="38" t="s">
        <v>9</v>
      </c>
      <c r="AB128" s="38" t="s">
        <v>9</v>
      </c>
      <c r="AC128" s="38" t="s">
        <v>8</v>
      </c>
      <c r="AD128" s="38" t="s">
        <v>7</v>
      </c>
      <c r="AE128" s="53" t="s">
        <v>7</v>
      </c>
      <c r="AF128" s="38" t="s">
        <v>9</v>
      </c>
      <c r="AG128" s="38" t="s">
        <v>7</v>
      </c>
      <c r="AH128" s="38" t="s">
        <v>9</v>
      </c>
      <c r="AI128" s="38" t="s">
        <v>7</v>
      </c>
      <c r="AJ128" s="38" t="s">
        <v>7</v>
      </c>
      <c r="AK128" s="38" t="s">
        <v>9</v>
      </c>
      <c r="AL128" s="38" t="s">
        <v>8</v>
      </c>
      <c r="AM128" s="38" t="s">
        <v>7</v>
      </c>
      <c r="AN128" s="38" t="s">
        <v>7</v>
      </c>
      <c r="AO128" s="38" t="s">
        <v>8</v>
      </c>
      <c r="AP128" s="38" t="s">
        <v>9</v>
      </c>
      <c r="AQ128" s="38" t="s">
        <v>7</v>
      </c>
      <c r="AR128" s="38" t="s">
        <v>7</v>
      </c>
      <c r="AS128" s="38" t="s">
        <v>8</v>
      </c>
      <c r="AT128" s="38" t="s">
        <v>7</v>
      </c>
      <c r="AU128" s="38" t="s">
        <v>7</v>
      </c>
      <c r="AV128" s="38" t="s">
        <v>9</v>
      </c>
      <c r="AW128" s="38" t="s">
        <v>9</v>
      </c>
      <c r="AX128" s="38" t="s">
        <v>7</v>
      </c>
      <c r="AY128" s="38" t="s">
        <v>9</v>
      </c>
      <c r="AZ128" s="38" t="s">
        <v>7</v>
      </c>
      <c r="BA128" s="38" t="s">
        <v>7</v>
      </c>
      <c r="BB128" s="38" t="s">
        <v>7</v>
      </c>
      <c r="BC128" s="38" t="s">
        <v>10</v>
      </c>
      <c r="BD128" s="38" t="s">
        <v>9</v>
      </c>
      <c r="BE128" s="38" t="s">
        <v>7</v>
      </c>
      <c r="BF128" s="38" t="s">
        <v>7</v>
      </c>
      <c r="BG128" s="38" t="s">
        <v>7</v>
      </c>
      <c r="BH128" s="38" t="s">
        <v>9</v>
      </c>
      <c r="BI128" s="38" t="s">
        <v>9</v>
      </c>
      <c r="BJ128" s="38" t="s">
        <v>7</v>
      </c>
      <c r="BK128" s="38" t="s">
        <v>7</v>
      </c>
      <c r="BL128" s="38" t="s">
        <v>7</v>
      </c>
      <c r="BM128" s="38" t="s">
        <v>9</v>
      </c>
      <c r="BN128" s="38" t="s">
        <v>8</v>
      </c>
      <c r="BO128" s="38" t="s">
        <v>8</v>
      </c>
      <c r="BP128" s="38" t="s">
        <v>9</v>
      </c>
      <c r="BQ128" s="38" t="s">
        <v>7</v>
      </c>
      <c r="BR128" s="38" t="s">
        <v>7</v>
      </c>
      <c r="BS128" s="38" t="s">
        <v>7</v>
      </c>
      <c r="BT128" s="38" t="s">
        <v>7</v>
      </c>
      <c r="BU128" s="38" t="s">
        <v>7</v>
      </c>
      <c r="BV128" s="38" t="s">
        <v>7</v>
      </c>
      <c r="BW128" s="38" t="s">
        <v>7</v>
      </c>
    </row>
    <row r="129" spans="1:75" ht="15.75" thickBot="1" x14ac:dyDescent="0.3">
      <c r="A129" s="120"/>
      <c r="B129" s="38">
        <f t="shared" ref="B129:AG129" si="180">IF(B128="M",0,IF(B128="I",2,IF(B128="B",4,IF(B128="E",5))))</f>
        <v>4</v>
      </c>
      <c r="C129" s="38">
        <f t="shared" si="180"/>
        <v>4</v>
      </c>
      <c r="D129" s="38">
        <f t="shared" si="180"/>
        <v>4</v>
      </c>
      <c r="E129" s="38">
        <f t="shared" si="180"/>
        <v>4</v>
      </c>
      <c r="F129" s="38">
        <f t="shared" si="180"/>
        <v>2</v>
      </c>
      <c r="G129" s="38">
        <f t="shared" si="180"/>
        <v>0</v>
      </c>
      <c r="H129" s="38">
        <f t="shared" si="180"/>
        <v>0</v>
      </c>
      <c r="I129" s="38">
        <f t="shared" si="180"/>
        <v>0</v>
      </c>
      <c r="J129" s="38">
        <f t="shared" si="180"/>
        <v>0</v>
      </c>
      <c r="K129" s="38">
        <f t="shared" si="180"/>
        <v>0</v>
      </c>
      <c r="L129" s="38">
        <f t="shared" si="180"/>
        <v>0</v>
      </c>
      <c r="M129" s="38">
        <f t="shared" si="180"/>
        <v>0</v>
      </c>
      <c r="N129" s="38">
        <f t="shared" si="180"/>
        <v>0</v>
      </c>
      <c r="O129" s="38">
        <f t="shared" si="180"/>
        <v>4</v>
      </c>
      <c r="P129" s="38">
        <f t="shared" si="180"/>
        <v>0</v>
      </c>
      <c r="Q129" s="38">
        <f t="shared" si="180"/>
        <v>0</v>
      </c>
      <c r="R129" s="38">
        <f t="shared" si="180"/>
        <v>0</v>
      </c>
      <c r="S129" s="38">
        <f t="shared" si="180"/>
        <v>0</v>
      </c>
      <c r="T129" s="38">
        <f t="shared" si="180"/>
        <v>0</v>
      </c>
      <c r="U129" s="38">
        <f t="shared" si="180"/>
        <v>0</v>
      </c>
      <c r="V129" s="38">
        <f t="shared" si="180"/>
        <v>0</v>
      </c>
      <c r="W129" s="38">
        <f t="shared" si="180"/>
        <v>0</v>
      </c>
      <c r="X129" s="38">
        <f t="shared" si="180"/>
        <v>4</v>
      </c>
      <c r="Y129" s="38">
        <f t="shared" si="180"/>
        <v>0</v>
      </c>
      <c r="Z129" s="38">
        <f t="shared" si="180"/>
        <v>4</v>
      </c>
      <c r="AA129" s="38">
        <f t="shared" si="180"/>
        <v>4</v>
      </c>
      <c r="AB129" s="38">
        <f t="shared" si="180"/>
        <v>4</v>
      </c>
      <c r="AC129" s="38">
        <f t="shared" si="180"/>
        <v>2</v>
      </c>
      <c r="AD129" s="38">
        <f t="shared" si="180"/>
        <v>0</v>
      </c>
      <c r="AE129" s="53">
        <f t="shared" si="180"/>
        <v>0</v>
      </c>
      <c r="AF129" s="38">
        <f t="shared" si="180"/>
        <v>4</v>
      </c>
      <c r="AG129" s="38">
        <f t="shared" si="180"/>
        <v>0</v>
      </c>
      <c r="AH129" s="38">
        <f t="shared" ref="AH129:BM129" si="181">IF(AH128="M",0,IF(AH128="I",2,IF(AH128="B",4,IF(AH128="E",5))))</f>
        <v>4</v>
      </c>
      <c r="AI129" s="38">
        <f t="shared" si="181"/>
        <v>0</v>
      </c>
      <c r="AJ129" s="38">
        <f t="shared" si="181"/>
        <v>0</v>
      </c>
      <c r="AK129" s="38">
        <f t="shared" si="181"/>
        <v>4</v>
      </c>
      <c r="AL129" s="38">
        <f t="shared" si="181"/>
        <v>2</v>
      </c>
      <c r="AM129" s="38">
        <f t="shared" si="181"/>
        <v>0</v>
      </c>
      <c r="AN129" s="38">
        <f t="shared" si="181"/>
        <v>0</v>
      </c>
      <c r="AO129" s="38">
        <f t="shared" si="181"/>
        <v>2</v>
      </c>
      <c r="AP129" s="38">
        <f t="shared" si="181"/>
        <v>4</v>
      </c>
      <c r="AQ129" s="38">
        <f t="shared" si="181"/>
        <v>0</v>
      </c>
      <c r="AR129" s="38">
        <f t="shared" si="181"/>
        <v>0</v>
      </c>
      <c r="AS129" s="38">
        <f t="shared" si="181"/>
        <v>2</v>
      </c>
      <c r="AT129" s="38">
        <f t="shared" si="181"/>
        <v>0</v>
      </c>
      <c r="AU129" s="38">
        <f t="shared" si="181"/>
        <v>0</v>
      </c>
      <c r="AV129" s="38">
        <f t="shared" si="181"/>
        <v>4</v>
      </c>
      <c r="AW129" s="38">
        <f t="shared" si="181"/>
        <v>4</v>
      </c>
      <c r="AX129" s="38">
        <f t="shared" si="181"/>
        <v>0</v>
      </c>
      <c r="AY129" s="38">
        <f t="shared" si="181"/>
        <v>4</v>
      </c>
      <c r="AZ129" s="38">
        <f t="shared" si="181"/>
        <v>0</v>
      </c>
      <c r="BA129" s="38">
        <f t="shared" si="181"/>
        <v>0</v>
      </c>
      <c r="BB129" s="38">
        <f t="shared" si="181"/>
        <v>0</v>
      </c>
      <c r="BC129" s="38">
        <f t="shared" si="181"/>
        <v>5</v>
      </c>
      <c r="BD129" s="38">
        <f t="shared" si="181"/>
        <v>4</v>
      </c>
      <c r="BE129" s="38">
        <f t="shared" si="181"/>
        <v>0</v>
      </c>
      <c r="BF129" s="38">
        <f t="shared" si="181"/>
        <v>0</v>
      </c>
      <c r="BG129" s="38">
        <f t="shared" si="181"/>
        <v>0</v>
      </c>
      <c r="BH129" s="38">
        <f t="shared" si="181"/>
        <v>4</v>
      </c>
      <c r="BI129" s="38">
        <f t="shared" si="181"/>
        <v>4</v>
      </c>
      <c r="BJ129" s="38">
        <f t="shared" si="181"/>
        <v>0</v>
      </c>
      <c r="BK129" s="38">
        <f t="shared" si="181"/>
        <v>0</v>
      </c>
      <c r="BL129" s="38">
        <f t="shared" si="181"/>
        <v>0</v>
      </c>
      <c r="BM129" s="38">
        <f t="shared" si="181"/>
        <v>4</v>
      </c>
      <c r="BN129" s="38">
        <f t="shared" ref="BN129:BW129" si="182">IF(BN128="M",0,IF(BN128="I",2,IF(BN128="B",4,IF(BN128="E",5))))</f>
        <v>2</v>
      </c>
      <c r="BO129" s="38">
        <f t="shared" si="182"/>
        <v>2</v>
      </c>
      <c r="BP129" s="38">
        <f t="shared" si="182"/>
        <v>4</v>
      </c>
      <c r="BQ129" s="38">
        <f t="shared" si="182"/>
        <v>0</v>
      </c>
      <c r="BR129" s="38">
        <f t="shared" si="182"/>
        <v>0</v>
      </c>
      <c r="BS129" s="38">
        <f t="shared" si="182"/>
        <v>0</v>
      </c>
      <c r="BT129" s="38">
        <f t="shared" si="182"/>
        <v>0</v>
      </c>
      <c r="BU129" s="38">
        <f t="shared" si="182"/>
        <v>0</v>
      </c>
      <c r="BV129" s="38">
        <f t="shared" si="182"/>
        <v>0</v>
      </c>
      <c r="BW129" s="38">
        <f t="shared" si="182"/>
        <v>0</v>
      </c>
    </row>
    <row r="130" spans="1:75" ht="15.75" thickBot="1" x14ac:dyDescent="0.3">
      <c r="A130" s="120"/>
      <c r="B130" s="38" t="s">
        <v>9</v>
      </c>
      <c r="C130" s="38" t="s">
        <v>9</v>
      </c>
      <c r="D130" s="38" t="s">
        <v>9</v>
      </c>
      <c r="E130" s="38" t="s">
        <v>9</v>
      </c>
      <c r="F130" s="38" t="s">
        <v>8</v>
      </c>
      <c r="G130" s="38" t="s">
        <v>7</v>
      </c>
      <c r="H130" s="38" t="s">
        <v>7</v>
      </c>
      <c r="I130" s="38" t="s">
        <v>7</v>
      </c>
      <c r="J130" s="38" t="s">
        <v>7</v>
      </c>
      <c r="K130" s="38" t="s">
        <v>7</v>
      </c>
      <c r="L130" s="38" t="s">
        <v>7</v>
      </c>
      <c r="M130" s="38" t="s">
        <v>7</v>
      </c>
      <c r="N130" s="38" t="s">
        <v>7</v>
      </c>
      <c r="O130" s="38" t="s">
        <v>9</v>
      </c>
      <c r="P130" s="38" t="s">
        <v>8</v>
      </c>
      <c r="Q130" s="38" t="s">
        <v>7</v>
      </c>
      <c r="R130" s="38" t="s">
        <v>8</v>
      </c>
      <c r="S130" s="38" t="s">
        <v>9</v>
      </c>
      <c r="T130" s="38" t="s">
        <v>7</v>
      </c>
      <c r="U130" s="38" t="s">
        <v>7</v>
      </c>
      <c r="V130" s="38" t="s">
        <v>8</v>
      </c>
      <c r="W130" s="38" t="s">
        <v>7</v>
      </c>
      <c r="X130" s="38" t="s">
        <v>9</v>
      </c>
      <c r="Y130" s="38" t="s">
        <v>7</v>
      </c>
      <c r="Z130" s="38" t="s">
        <v>9</v>
      </c>
      <c r="AA130" s="38" t="s">
        <v>8</v>
      </c>
      <c r="AB130" s="38" t="s">
        <v>9</v>
      </c>
      <c r="AC130" s="38" t="s">
        <v>8</v>
      </c>
      <c r="AD130" s="38" t="s">
        <v>7</v>
      </c>
      <c r="AE130" s="53" t="s">
        <v>7</v>
      </c>
      <c r="AF130" s="38" t="s">
        <v>9</v>
      </c>
      <c r="AG130" s="38" t="s">
        <v>7</v>
      </c>
      <c r="AH130" s="38" t="s">
        <v>9</v>
      </c>
      <c r="AI130" s="38" t="s">
        <v>9</v>
      </c>
      <c r="AJ130" s="38" t="s">
        <v>9</v>
      </c>
      <c r="AK130" s="38" t="s">
        <v>9</v>
      </c>
      <c r="AL130" s="38" t="s">
        <v>9</v>
      </c>
      <c r="AM130" s="38" t="s">
        <v>9</v>
      </c>
      <c r="AN130" s="38" t="s">
        <v>7</v>
      </c>
      <c r="AO130" s="38" t="s">
        <v>9</v>
      </c>
      <c r="AP130" s="38" t="s">
        <v>9</v>
      </c>
      <c r="AQ130" s="38" t="s">
        <v>7</v>
      </c>
      <c r="AR130" s="38" t="s">
        <v>7</v>
      </c>
      <c r="AS130" s="38" t="s">
        <v>9</v>
      </c>
      <c r="AT130" s="38" t="s">
        <v>9</v>
      </c>
      <c r="AU130" s="38" t="s">
        <v>9</v>
      </c>
      <c r="AV130" s="38" t="s">
        <v>9</v>
      </c>
      <c r="AW130" s="38" t="s">
        <v>9</v>
      </c>
      <c r="AX130" s="38" t="s">
        <v>9</v>
      </c>
      <c r="AY130" s="38" t="s">
        <v>9</v>
      </c>
      <c r="AZ130" s="38" t="s">
        <v>9</v>
      </c>
      <c r="BA130" s="38" t="s">
        <v>9</v>
      </c>
      <c r="BB130" s="38" t="s">
        <v>9</v>
      </c>
      <c r="BC130" s="38" t="s">
        <v>10</v>
      </c>
      <c r="BD130" s="38" t="s">
        <v>9</v>
      </c>
      <c r="BE130" s="38" t="s">
        <v>9</v>
      </c>
      <c r="BF130" s="38" t="s">
        <v>8</v>
      </c>
      <c r="BG130" s="38" t="s">
        <v>7</v>
      </c>
      <c r="BH130" s="38" t="s">
        <v>9</v>
      </c>
      <c r="BI130" s="38" t="s">
        <v>9</v>
      </c>
      <c r="BJ130" s="38" t="s">
        <v>9</v>
      </c>
      <c r="BK130" s="38" t="s">
        <v>7</v>
      </c>
      <c r="BL130" s="38" t="s">
        <v>7</v>
      </c>
      <c r="BM130" s="38" t="s">
        <v>9</v>
      </c>
      <c r="BN130" s="38" t="s">
        <v>8</v>
      </c>
      <c r="BO130" s="38" t="s">
        <v>8</v>
      </c>
      <c r="BP130" s="38" t="s">
        <v>9</v>
      </c>
      <c r="BQ130" s="38" t="s">
        <v>7</v>
      </c>
      <c r="BR130" s="38" t="s">
        <v>7</v>
      </c>
      <c r="BS130" s="38" t="s">
        <v>9</v>
      </c>
      <c r="BT130" s="38" t="s">
        <v>9</v>
      </c>
      <c r="BU130" s="38" t="s">
        <v>9</v>
      </c>
      <c r="BV130" s="38" t="s">
        <v>9</v>
      </c>
      <c r="BW130" s="38" t="s">
        <v>9</v>
      </c>
    </row>
    <row r="131" spans="1:75" ht="15.75" thickBot="1" x14ac:dyDescent="0.3">
      <c r="A131" s="120"/>
      <c r="B131" s="38">
        <f t="shared" ref="B131:AG131" si="183">IF(B130="M",0,IF(B130="I",2,IF(B130="B",4,IF(B130="E",5))))</f>
        <v>4</v>
      </c>
      <c r="C131" s="38">
        <f t="shared" si="183"/>
        <v>4</v>
      </c>
      <c r="D131" s="38">
        <f t="shared" si="183"/>
        <v>4</v>
      </c>
      <c r="E131" s="38">
        <f t="shared" si="183"/>
        <v>4</v>
      </c>
      <c r="F131" s="38">
        <f t="shared" si="183"/>
        <v>2</v>
      </c>
      <c r="G131" s="38">
        <f t="shared" si="183"/>
        <v>0</v>
      </c>
      <c r="H131" s="38">
        <f t="shared" si="183"/>
        <v>0</v>
      </c>
      <c r="I131" s="38">
        <f t="shared" si="183"/>
        <v>0</v>
      </c>
      <c r="J131" s="38">
        <f t="shared" si="183"/>
        <v>0</v>
      </c>
      <c r="K131" s="38">
        <f t="shared" si="183"/>
        <v>0</v>
      </c>
      <c r="L131" s="38">
        <f t="shared" si="183"/>
        <v>0</v>
      </c>
      <c r="M131" s="38">
        <f t="shared" si="183"/>
        <v>0</v>
      </c>
      <c r="N131" s="38">
        <f t="shared" si="183"/>
        <v>0</v>
      </c>
      <c r="O131" s="38">
        <f t="shared" si="183"/>
        <v>4</v>
      </c>
      <c r="P131" s="38">
        <f t="shared" si="183"/>
        <v>2</v>
      </c>
      <c r="Q131" s="38">
        <f t="shared" si="183"/>
        <v>0</v>
      </c>
      <c r="R131" s="38">
        <f t="shared" si="183"/>
        <v>2</v>
      </c>
      <c r="S131" s="38">
        <f t="shared" si="183"/>
        <v>4</v>
      </c>
      <c r="T131" s="38">
        <f t="shared" si="183"/>
        <v>0</v>
      </c>
      <c r="U131" s="38">
        <f t="shared" si="183"/>
        <v>0</v>
      </c>
      <c r="V131" s="38">
        <f t="shared" si="183"/>
        <v>2</v>
      </c>
      <c r="W131" s="38">
        <f t="shared" si="183"/>
        <v>0</v>
      </c>
      <c r="X131" s="38">
        <f t="shared" si="183"/>
        <v>4</v>
      </c>
      <c r="Y131" s="38">
        <f t="shared" si="183"/>
        <v>0</v>
      </c>
      <c r="Z131" s="38">
        <f t="shared" si="183"/>
        <v>4</v>
      </c>
      <c r="AA131" s="38">
        <f t="shared" si="183"/>
        <v>2</v>
      </c>
      <c r="AB131" s="38">
        <f t="shared" si="183"/>
        <v>4</v>
      </c>
      <c r="AC131" s="38">
        <f t="shared" si="183"/>
        <v>2</v>
      </c>
      <c r="AD131" s="38">
        <f t="shared" si="183"/>
        <v>0</v>
      </c>
      <c r="AE131" s="53">
        <f t="shared" si="183"/>
        <v>0</v>
      </c>
      <c r="AF131" s="38">
        <f t="shared" si="183"/>
        <v>4</v>
      </c>
      <c r="AG131" s="38">
        <f t="shared" si="183"/>
        <v>0</v>
      </c>
      <c r="AH131" s="38">
        <f t="shared" ref="AH131:BM131" si="184">IF(AH130="M",0,IF(AH130="I",2,IF(AH130="B",4,IF(AH130="E",5))))</f>
        <v>4</v>
      </c>
      <c r="AI131" s="38">
        <f t="shared" si="184"/>
        <v>4</v>
      </c>
      <c r="AJ131" s="38">
        <f t="shared" si="184"/>
        <v>4</v>
      </c>
      <c r="AK131" s="38">
        <f t="shared" si="184"/>
        <v>4</v>
      </c>
      <c r="AL131" s="38">
        <f t="shared" si="184"/>
        <v>4</v>
      </c>
      <c r="AM131" s="38">
        <f t="shared" si="184"/>
        <v>4</v>
      </c>
      <c r="AN131" s="38">
        <f t="shared" si="184"/>
        <v>0</v>
      </c>
      <c r="AO131" s="38">
        <f t="shared" si="184"/>
        <v>4</v>
      </c>
      <c r="AP131" s="38">
        <f t="shared" si="184"/>
        <v>4</v>
      </c>
      <c r="AQ131" s="38">
        <f t="shared" si="184"/>
        <v>0</v>
      </c>
      <c r="AR131" s="38">
        <f t="shared" si="184"/>
        <v>0</v>
      </c>
      <c r="AS131" s="38">
        <f t="shared" si="184"/>
        <v>4</v>
      </c>
      <c r="AT131" s="38">
        <f t="shared" si="184"/>
        <v>4</v>
      </c>
      <c r="AU131" s="38">
        <f t="shared" si="184"/>
        <v>4</v>
      </c>
      <c r="AV131" s="38">
        <f t="shared" si="184"/>
        <v>4</v>
      </c>
      <c r="AW131" s="38">
        <f t="shared" si="184"/>
        <v>4</v>
      </c>
      <c r="AX131" s="38">
        <f t="shared" si="184"/>
        <v>4</v>
      </c>
      <c r="AY131" s="38">
        <f t="shared" si="184"/>
        <v>4</v>
      </c>
      <c r="AZ131" s="38">
        <f t="shared" si="184"/>
        <v>4</v>
      </c>
      <c r="BA131" s="38">
        <f t="shared" si="184"/>
        <v>4</v>
      </c>
      <c r="BB131" s="38">
        <f t="shared" si="184"/>
        <v>4</v>
      </c>
      <c r="BC131" s="38">
        <f t="shared" si="184"/>
        <v>5</v>
      </c>
      <c r="BD131" s="38">
        <f t="shared" si="184"/>
        <v>4</v>
      </c>
      <c r="BE131" s="38">
        <f t="shared" si="184"/>
        <v>4</v>
      </c>
      <c r="BF131" s="38">
        <f t="shared" si="184"/>
        <v>2</v>
      </c>
      <c r="BG131" s="38">
        <f t="shared" si="184"/>
        <v>0</v>
      </c>
      <c r="BH131" s="38">
        <f t="shared" si="184"/>
        <v>4</v>
      </c>
      <c r="BI131" s="38">
        <f t="shared" si="184"/>
        <v>4</v>
      </c>
      <c r="BJ131" s="38">
        <f t="shared" si="184"/>
        <v>4</v>
      </c>
      <c r="BK131" s="38">
        <f t="shared" si="184"/>
        <v>0</v>
      </c>
      <c r="BL131" s="38">
        <f t="shared" si="184"/>
        <v>0</v>
      </c>
      <c r="BM131" s="38">
        <f t="shared" si="184"/>
        <v>4</v>
      </c>
      <c r="BN131" s="38">
        <f t="shared" ref="BN131:BW131" si="185">IF(BN130="M",0,IF(BN130="I",2,IF(BN130="B",4,IF(BN130="E",5))))</f>
        <v>2</v>
      </c>
      <c r="BO131" s="38">
        <f t="shared" si="185"/>
        <v>2</v>
      </c>
      <c r="BP131" s="38">
        <f t="shared" si="185"/>
        <v>4</v>
      </c>
      <c r="BQ131" s="38">
        <f t="shared" si="185"/>
        <v>0</v>
      </c>
      <c r="BR131" s="38">
        <f t="shared" si="185"/>
        <v>0</v>
      </c>
      <c r="BS131" s="38">
        <f t="shared" si="185"/>
        <v>4</v>
      </c>
      <c r="BT131" s="38">
        <f t="shared" si="185"/>
        <v>4</v>
      </c>
      <c r="BU131" s="38">
        <f t="shared" si="185"/>
        <v>4</v>
      </c>
      <c r="BV131" s="38">
        <f t="shared" si="185"/>
        <v>4</v>
      </c>
      <c r="BW131" s="38">
        <f t="shared" si="185"/>
        <v>4</v>
      </c>
    </row>
    <row r="132" spans="1:75" ht="15.75" thickBot="1" x14ac:dyDescent="0.3">
      <c r="A132" s="120"/>
      <c r="B132" s="38" t="s">
        <v>9</v>
      </c>
      <c r="C132" s="38" t="s">
        <v>9</v>
      </c>
      <c r="D132" s="38" t="s">
        <v>9</v>
      </c>
      <c r="E132" s="38" t="s">
        <v>9</v>
      </c>
      <c r="F132" s="38" t="s">
        <v>8</v>
      </c>
      <c r="G132" s="38" t="s">
        <v>8</v>
      </c>
      <c r="H132" s="38" t="s">
        <v>9</v>
      </c>
      <c r="I132" s="38" t="s">
        <v>9</v>
      </c>
      <c r="J132" s="38" t="s">
        <v>7</v>
      </c>
      <c r="K132" s="38" t="s">
        <v>9</v>
      </c>
      <c r="L132" s="38" t="s">
        <v>9</v>
      </c>
      <c r="M132" s="38" t="s">
        <v>7</v>
      </c>
      <c r="N132" s="38" t="s">
        <v>9</v>
      </c>
      <c r="O132" s="38" t="s">
        <v>9</v>
      </c>
      <c r="P132" s="38" t="s">
        <v>9</v>
      </c>
      <c r="Q132" s="38" t="s">
        <v>7</v>
      </c>
      <c r="R132" s="38" t="s">
        <v>9</v>
      </c>
      <c r="S132" s="38" t="s">
        <v>9</v>
      </c>
      <c r="T132" s="38" t="s">
        <v>8</v>
      </c>
      <c r="U132" s="38" t="s">
        <v>9</v>
      </c>
      <c r="V132" s="38" t="s">
        <v>9</v>
      </c>
      <c r="W132" s="38" t="s">
        <v>8</v>
      </c>
      <c r="X132" s="38" t="s">
        <v>9</v>
      </c>
      <c r="Y132" s="38" t="s">
        <v>9</v>
      </c>
      <c r="Z132" s="38" t="s">
        <v>9</v>
      </c>
      <c r="AA132" s="38" t="s">
        <v>8</v>
      </c>
      <c r="AB132" s="38" t="s">
        <v>9</v>
      </c>
      <c r="AC132" s="38" t="s">
        <v>8</v>
      </c>
      <c r="AD132" s="38" t="s">
        <v>9</v>
      </c>
      <c r="AE132" s="53" t="s">
        <v>9</v>
      </c>
      <c r="AF132" s="38" t="s">
        <v>8</v>
      </c>
      <c r="AG132" s="38" t="s">
        <v>9</v>
      </c>
      <c r="AH132" s="38" t="s">
        <v>9</v>
      </c>
      <c r="AI132" s="38" t="s">
        <v>9</v>
      </c>
      <c r="AJ132" s="38" t="s">
        <v>9</v>
      </c>
      <c r="AK132" s="38" t="s">
        <v>9</v>
      </c>
      <c r="AL132" s="38" t="s">
        <v>9</v>
      </c>
      <c r="AM132" s="38" t="s">
        <v>9</v>
      </c>
      <c r="AN132" s="38" t="s">
        <v>9</v>
      </c>
      <c r="AO132" s="38" t="s">
        <v>8</v>
      </c>
      <c r="AP132" s="38" t="s">
        <v>9</v>
      </c>
      <c r="AQ132" s="38" t="s">
        <v>9</v>
      </c>
      <c r="AR132" s="38" t="s">
        <v>9</v>
      </c>
      <c r="AS132" s="38" t="s">
        <v>7</v>
      </c>
      <c r="AT132" s="38" t="s">
        <v>9</v>
      </c>
      <c r="AU132" s="38" t="s">
        <v>9</v>
      </c>
      <c r="AV132" s="38" t="s">
        <v>9</v>
      </c>
      <c r="AW132" s="38" t="s">
        <v>9</v>
      </c>
      <c r="AX132" s="38" t="s">
        <v>9</v>
      </c>
      <c r="AY132" s="38" t="s">
        <v>9</v>
      </c>
      <c r="AZ132" s="38" t="s">
        <v>8</v>
      </c>
      <c r="BA132" s="38" t="s">
        <v>8</v>
      </c>
      <c r="BB132" s="38" t="s">
        <v>9</v>
      </c>
      <c r="BC132" s="38" t="s">
        <v>9</v>
      </c>
      <c r="BD132" s="38" t="s">
        <v>9</v>
      </c>
      <c r="BE132" s="38" t="s">
        <v>9</v>
      </c>
      <c r="BF132" s="38" t="s">
        <v>8</v>
      </c>
      <c r="BG132" s="38" t="s">
        <v>9</v>
      </c>
      <c r="BH132" s="38" t="s">
        <v>9</v>
      </c>
      <c r="BI132" s="38" t="s">
        <v>9</v>
      </c>
      <c r="BJ132" s="38" t="s">
        <v>9</v>
      </c>
      <c r="BK132" s="38" t="s">
        <v>7</v>
      </c>
      <c r="BL132" s="38" t="s">
        <v>7</v>
      </c>
      <c r="BM132" s="38" t="s">
        <v>9</v>
      </c>
      <c r="BN132" s="38" t="s">
        <v>8</v>
      </c>
      <c r="BO132" s="38" t="s">
        <v>8</v>
      </c>
      <c r="BP132" s="38" t="s">
        <v>8</v>
      </c>
      <c r="BQ132" s="38" t="s">
        <v>7</v>
      </c>
      <c r="BR132" s="38" t="s">
        <v>7</v>
      </c>
      <c r="BS132" s="38" t="s">
        <v>9</v>
      </c>
      <c r="BT132" s="38" t="s">
        <v>9</v>
      </c>
      <c r="BU132" s="38" t="s">
        <v>9</v>
      </c>
      <c r="BV132" s="38" t="s">
        <v>8</v>
      </c>
      <c r="BW132" s="38" t="s">
        <v>9</v>
      </c>
    </row>
    <row r="133" spans="1:75" ht="15.75" thickBot="1" x14ac:dyDescent="0.3">
      <c r="A133" s="120"/>
      <c r="B133" s="38">
        <f t="shared" ref="B133:AG133" si="186">IF(B132="M",0,IF(B132="I",2,IF(B132="B",4,IF(B132="E",5))))</f>
        <v>4</v>
      </c>
      <c r="C133" s="38">
        <f t="shared" si="186"/>
        <v>4</v>
      </c>
      <c r="D133" s="38">
        <f t="shared" si="186"/>
        <v>4</v>
      </c>
      <c r="E133" s="38">
        <f t="shared" si="186"/>
        <v>4</v>
      </c>
      <c r="F133" s="38">
        <f t="shared" si="186"/>
        <v>2</v>
      </c>
      <c r="G133" s="38">
        <f t="shared" si="186"/>
        <v>2</v>
      </c>
      <c r="H133" s="38">
        <f t="shared" si="186"/>
        <v>4</v>
      </c>
      <c r="I133" s="38">
        <f t="shared" si="186"/>
        <v>4</v>
      </c>
      <c r="J133" s="38">
        <f t="shared" si="186"/>
        <v>0</v>
      </c>
      <c r="K133" s="38">
        <f t="shared" si="186"/>
        <v>4</v>
      </c>
      <c r="L133" s="38">
        <f t="shared" si="186"/>
        <v>4</v>
      </c>
      <c r="M133" s="38">
        <f t="shared" si="186"/>
        <v>0</v>
      </c>
      <c r="N133" s="38">
        <f t="shared" si="186"/>
        <v>4</v>
      </c>
      <c r="O133" s="38">
        <f t="shared" si="186"/>
        <v>4</v>
      </c>
      <c r="P133" s="38">
        <f t="shared" si="186"/>
        <v>4</v>
      </c>
      <c r="Q133" s="38">
        <f t="shared" si="186"/>
        <v>0</v>
      </c>
      <c r="R133" s="38">
        <f t="shared" si="186"/>
        <v>4</v>
      </c>
      <c r="S133" s="38">
        <f t="shared" si="186"/>
        <v>4</v>
      </c>
      <c r="T133" s="38">
        <f t="shared" si="186"/>
        <v>2</v>
      </c>
      <c r="U133" s="38">
        <f t="shared" si="186"/>
        <v>4</v>
      </c>
      <c r="V133" s="38">
        <f t="shared" si="186"/>
        <v>4</v>
      </c>
      <c r="W133" s="38">
        <f t="shared" si="186"/>
        <v>2</v>
      </c>
      <c r="X133" s="38">
        <f t="shared" si="186"/>
        <v>4</v>
      </c>
      <c r="Y133" s="38">
        <f t="shared" si="186"/>
        <v>4</v>
      </c>
      <c r="Z133" s="38">
        <f t="shared" si="186"/>
        <v>4</v>
      </c>
      <c r="AA133" s="38">
        <f t="shared" si="186"/>
        <v>2</v>
      </c>
      <c r="AB133" s="38">
        <f t="shared" si="186"/>
        <v>4</v>
      </c>
      <c r="AC133" s="38">
        <f t="shared" si="186"/>
        <v>2</v>
      </c>
      <c r="AD133" s="38">
        <f t="shared" si="186"/>
        <v>4</v>
      </c>
      <c r="AE133" s="53">
        <f t="shared" si="186"/>
        <v>4</v>
      </c>
      <c r="AF133" s="38">
        <f t="shared" si="186"/>
        <v>2</v>
      </c>
      <c r="AG133" s="38">
        <f t="shared" si="186"/>
        <v>4</v>
      </c>
      <c r="AH133" s="38">
        <f t="shared" ref="AH133:BM133" si="187">IF(AH132="M",0,IF(AH132="I",2,IF(AH132="B",4,IF(AH132="E",5))))</f>
        <v>4</v>
      </c>
      <c r="AI133" s="38">
        <f t="shared" si="187"/>
        <v>4</v>
      </c>
      <c r="AJ133" s="38">
        <f t="shared" si="187"/>
        <v>4</v>
      </c>
      <c r="AK133" s="38">
        <f t="shared" si="187"/>
        <v>4</v>
      </c>
      <c r="AL133" s="38">
        <f t="shared" si="187"/>
        <v>4</v>
      </c>
      <c r="AM133" s="38">
        <f t="shared" si="187"/>
        <v>4</v>
      </c>
      <c r="AN133" s="38">
        <f t="shared" si="187"/>
        <v>4</v>
      </c>
      <c r="AO133" s="38">
        <f t="shared" si="187"/>
        <v>2</v>
      </c>
      <c r="AP133" s="38">
        <f t="shared" si="187"/>
        <v>4</v>
      </c>
      <c r="AQ133" s="38">
        <f t="shared" si="187"/>
        <v>4</v>
      </c>
      <c r="AR133" s="38">
        <f t="shared" si="187"/>
        <v>4</v>
      </c>
      <c r="AS133" s="38">
        <f t="shared" si="187"/>
        <v>0</v>
      </c>
      <c r="AT133" s="38">
        <f t="shared" si="187"/>
        <v>4</v>
      </c>
      <c r="AU133" s="38">
        <f t="shared" si="187"/>
        <v>4</v>
      </c>
      <c r="AV133" s="38">
        <f t="shared" si="187"/>
        <v>4</v>
      </c>
      <c r="AW133" s="38">
        <f t="shared" si="187"/>
        <v>4</v>
      </c>
      <c r="AX133" s="38">
        <f t="shared" si="187"/>
        <v>4</v>
      </c>
      <c r="AY133" s="38">
        <f t="shared" si="187"/>
        <v>4</v>
      </c>
      <c r="AZ133" s="38">
        <f t="shared" si="187"/>
        <v>2</v>
      </c>
      <c r="BA133" s="38">
        <f t="shared" si="187"/>
        <v>2</v>
      </c>
      <c r="BB133" s="38">
        <f t="shared" si="187"/>
        <v>4</v>
      </c>
      <c r="BC133" s="38">
        <f t="shared" si="187"/>
        <v>4</v>
      </c>
      <c r="BD133" s="38">
        <f t="shared" si="187"/>
        <v>4</v>
      </c>
      <c r="BE133" s="38">
        <f t="shared" si="187"/>
        <v>4</v>
      </c>
      <c r="BF133" s="38">
        <f t="shared" si="187"/>
        <v>2</v>
      </c>
      <c r="BG133" s="38">
        <f t="shared" si="187"/>
        <v>4</v>
      </c>
      <c r="BH133" s="38">
        <f t="shared" si="187"/>
        <v>4</v>
      </c>
      <c r="BI133" s="38">
        <f t="shared" si="187"/>
        <v>4</v>
      </c>
      <c r="BJ133" s="38">
        <f t="shared" si="187"/>
        <v>4</v>
      </c>
      <c r="BK133" s="38">
        <f t="shared" si="187"/>
        <v>0</v>
      </c>
      <c r="BL133" s="38">
        <f t="shared" si="187"/>
        <v>0</v>
      </c>
      <c r="BM133" s="38">
        <f t="shared" si="187"/>
        <v>4</v>
      </c>
      <c r="BN133" s="38">
        <f t="shared" ref="BN133:BW133" si="188">IF(BN132="M",0,IF(BN132="I",2,IF(BN132="B",4,IF(BN132="E",5))))</f>
        <v>2</v>
      </c>
      <c r="BO133" s="38">
        <f t="shared" si="188"/>
        <v>2</v>
      </c>
      <c r="BP133" s="38">
        <f t="shared" si="188"/>
        <v>2</v>
      </c>
      <c r="BQ133" s="38">
        <f t="shared" si="188"/>
        <v>0</v>
      </c>
      <c r="BR133" s="38">
        <f t="shared" si="188"/>
        <v>0</v>
      </c>
      <c r="BS133" s="38">
        <f t="shared" si="188"/>
        <v>4</v>
      </c>
      <c r="BT133" s="38">
        <f t="shared" si="188"/>
        <v>4</v>
      </c>
      <c r="BU133" s="38">
        <f t="shared" si="188"/>
        <v>4</v>
      </c>
      <c r="BV133" s="38">
        <f t="shared" si="188"/>
        <v>2</v>
      </c>
      <c r="BW133" s="38">
        <f t="shared" si="188"/>
        <v>4</v>
      </c>
    </row>
    <row r="134" spans="1:75" ht="15.75" thickBot="1" x14ac:dyDescent="0.3">
      <c r="A134" s="120"/>
      <c r="B134" s="38" t="s">
        <v>9</v>
      </c>
      <c r="C134" s="38" t="s">
        <v>9</v>
      </c>
      <c r="D134" s="38" t="s">
        <v>7</v>
      </c>
      <c r="E134" s="38" t="s">
        <v>8</v>
      </c>
      <c r="F134" s="38" t="s">
        <v>8</v>
      </c>
      <c r="G134" s="38" t="s">
        <v>9</v>
      </c>
      <c r="H134" s="38" t="s">
        <v>9</v>
      </c>
      <c r="I134" s="38" t="s">
        <v>10</v>
      </c>
      <c r="J134" s="38" t="s">
        <v>7</v>
      </c>
      <c r="K134" s="38" t="s">
        <v>9</v>
      </c>
      <c r="L134" s="38" t="s">
        <v>8</v>
      </c>
      <c r="M134" s="38" t="s">
        <v>9</v>
      </c>
      <c r="N134" s="38" t="s">
        <v>9</v>
      </c>
      <c r="O134" s="38" t="s">
        <v>9</v>
      </c>
      <c r="P134" s="38" t="s">
        <v>7</v>
      </c>
      <c r="Q134" s="38" t="s">
        <v>7</v>
      </c>
      <c r="R134" s="38" t="s">
        <v>9</v>
      </c>
      <c r="S134" s="38" t="s">
        <v>7</v>
      </c>
      <c r="T134" s="38" t="s">
        <v>7</v>
      </c>
      <c r="U134" s="38" t="s">
        <v>9</v>
      </c>
      <c r="V134" s="38" t="s">
        <v>7</v>
      </c>
      <c r="W134" s="38" t="s">
        <v>7</v>
      </c>
      <c r="X134" s="38" t="s">
        <v>9</v>
      </c>
      <c r="Y134" s="38" t="s">
        <v>10</v>
      </c>
      <c r="Z134" s="38" t="s">
        <v>7</v>
      </c>
      <c r="AA134" s="38" t="s">
        <v>8</v>
      </c>
      <c r="AB134" s="38" t="s">
        <v>7</v>
      </c>
      <c r="AC134" s="38" t="s">
        <v>8</v>
      </c>
      <c r="AD134" s="38" t="s">
        <v>9</v>
      </c>
      <c r="AE134" s="53" t="s">
        <v>8</v>
      </c>
      <c r="AF134" s="38" t="s">
        <v>8</v>
      </c>
      <c r="AG134" s="38" t="s">
        <v>10</v>
      </c>
      <c r="AH134" s="38" t="s">
        <v>8</v>
      </c>
      <c r="AI134" s="38" t="s">
        <v>8</v>
      </c>
      <c r="AJ134" s="38" t="s">
        <v>10</v>
      </c>
      <c r="AK134" s="38" t="s">
        <v>7</v>
      </c>
      <c r="AL134" s="38" t="s">
        <v>9</v>
      </c>
      <c r="AM134" s="38" t="s">
        <v>7</v>
      </c>
      <c r="AN134" s="38" t="s">
        <v>7</v>
      </c>
      <c r="AO134" s="38" t="s">
        <v>7</v>
      </c>
      <c r="AP134" s="38" t="s">
        <v>9</v>
      </c>
      <c r="AQ134" s="38" t="s">
        <v>7</v>
      </c>
      <c r="AR134" s="38" t="s">
        <v>7</v>
      </c>
      <c r="AS134" s="38" t="s">
        <v>7</v>
      </c>
      <c r="AT134" s="38" t="s">
        <v>8</v>
      </c>
      <c r="AU134" s="38" t="s">
        <v>9</v>
      </c>
      <c r="AV134" s="38" t="s">
        <v>7</v>
      </c>
      <c r="AW134" s="38" t="s">
        <v>7</v>
      </c>
      <c r="AX134" s="38" t="s">
        <v>7</v>
      </c>
      <c r="AY134" s="38" t="s">
        <v>7</v>
      </c>
      <c r="AZ134" s="38" t="s">
        <v>7</v>
      </c>
      <c r="BA134" s="38" t="s">
        <v>9</v>
      </c>
      <c r="BB134" s="38" t="s">
        <v>7</v>
      </c>
      <c r="BC134" s="38" t="s">
        <v>9</v>
      </c>
      <c r="BD134" s="38" t="s">
        <v>8</v>
      </c>
      <c r="BE134" s="38" t="s">
        <v>9</v>
      </c>
      <c r="BF134" s="38" t="s">
        <v>7</v>
      </c>
      <c r="BG134" s="38" t="s">
        <v>7</v>
      </c>
      <c r="BH134" s="38" t="s">
        <v>9</v>
      </c>
      <c r="BI134" s="38" t="s">
        <v>7</v>
      </c>
      <c r="BJ134" s="38" t="s">
        <v>8</v>
      </c>
      <c r="BK134" s="38" t="s">
        <v>7</v>
      </c>
      <c r="BL134" s="38" t="s">
        <v>7</v>
      </c>
      <c r="BM134" s="38" t="s">
        <v>9</v>
      </c>
      <c r="BN134" s="38" t="s">
        <v>8</v>
      </c>
      <c r="BO134" s="38" t="s">
        <v>8</v>
      </c>
      <c r="BP134" s="38" t="s">
        <v>8</v>
      </c>
      <c r="BQ134" s="38" t="s">
        <v>7</v>
      </c>
      <c r="BR134" s="38" t="s">
        <v>7</v>
      </c>
      <c r="BS134" s="38" t="s">
        <v>10</v>
      </c>
      <c r="BT134" s="38" t="s">
        <v>7</v>
      </c>
      <c r="BU134" s="38" t="s">
        <v>10</v>
      </c>
      <c r="BV134" s="38" t="s">
        <v>8</v>
      </c>
      <c r="BW134" s="38" t="s">
        <v>8</v>
      </c>
    </row>
    <row r="135" spans="1:75" ht="15.75" thickBot="1" x14ac:dyDescent="0.3">
      <c r="A135" s="120"/>
      <c r="B135" s="38">
        <f t="shared" ref="B135:AG135" si="189">IF(B134="M",0,IF(B134="I",2,IF(B134="B",4,IF(B134="E",5))))</f>
        <v>4</v>
      </c>
      <c r="C135" s="38">
        <f t="shared" si="189"/>
        <v>4</v>
      </c>
      <c r="D135" s="38">
        <f t="shared" si="189"/>
        <v>0</v>
      </c>
      <c r="E135" s="38">
        <f t="shared" si="189"/>
        <v>2</v>
      </c>
      <c r="F135" s="38">
        <f t="shared" si="189"/>
        <v>2</v>
      </c>
      <c r="G135" s="38">
        <f t="shared" si="189"/>
        <v>4</v>
      </c>
      <c r="H135" s="38">
        <f t="shared" si="189"/>
        <v>4</v>
      </c>
      <c r="I135" s="38">
        <f t="shared" si="189"/>
        <v>5</v>
      </c>
      <c r="J135" s="38">
        <f t="shared" si="189"/>
        <v>0</v>
      </c>
      <c r="K135" s="38">
        <f t="shared" si="189"/>
        <v>4</v>
      </c>
      <c r="L135" s="38">
        <f t="shared" si="189"/>
        <v>2</v>
      </c>
      <c r="M135" s="38">
        <f t="shared" si="189"/>
        <v>4</v>
      </c>
      <c r="N135" s="38">
        <f t="shared" si="189"/>
        <v>4</v>
      </c>
      <c r="O135" s="38">
        <f t="shared" si="189"/>
        <v>4</v>
      </c>
      <c r="P135" s="38">
        <f t="shared" si="189"/>
        <v>0</v>
      </c>
      <c r="Q135" s="38">
        <f t="shared" si="189"/>
        <v>0</v>
      </c>
      <c r="R135" s="38">
        <f t="shared" si="189"/>
        <v>4</v>
      </c>
      <c r="S135" s="38">
        <f t="shared" si="189"/>
        <v>0</v>
      </c>
      <c r="T135" s="38">
        <f t="shared" si="189"/>
        <v>0</v>
      </c>
      <c r="U135" s="38">
        <f t="shared" si="189"/>
        <v>4</v>
      </c>
      <c r="V135" s="38">
        <f t="shared" si="189"/>
        <v>0</v>
      </c>
      <c r="W135" s="38">
        <f t="shared" si="189"/>
        <v>0</v>
      </c>
      <c r="X135" s="38">
        <f t="shared" si="189"/>
        <v>4</v>
      </c>
      <c r="Y135" s="38">
        <f t="shared" si="189"/>
        <v>5</v>
      </c>
      <c r="Z135" s="38">
        <f t="shared" si="189"/>
        <v>0</v>
      </c>
      <c r="AA135" s="38">
        <f t="shared" si="189"/>
        <v>2</v>
      </c>
      <c r="AB135" s="38">
        <f t="shared" si="189"/>
        <v>0</v>
      </c>
      <c r="AC135" s="38">
        <f t="shared" si="189"/>
        <v>2</v>
      </c>
      <c r="AD135" s="38">
        <f t="shared" si="189"/>
        <v>4</v>
      </c>
      <c r="AE135" s="53">
        <f t="shared" si="189"/>
        <v>2</v>
      </c>
      <c r="AF135" s="38">
        <f t="shared" si="189"/>
        <v>2</v>
      </c>
      <c r="AG135" s="38">
        <f t="shared" si="189"/>
        <v>5</v>
      </c>
      <c r="AH135" s="38">
        <f t="shared" ref="AH135:BM135" si="190">IF(AH134="M",0,IF(AH134="I",2,IF(AH134="B",4,IF(AH134="E",5))))</f>
        <v>2</v>
      </c>
      <c r="AI135" s="38">
        <f t="shared" si="190"/>
        <v>2</v>
      </c>
      <c r="AJ135" s="38">
        <f t="shared" si="190"/>
        <v>5</v>
      </c>
      <c r="AK135" s="38">
        <f t="shared" si="190"/>
        <v>0</v>
      </c>
      <c r="AL135" s="38">
        <f t="shared" si="190"/>
        <v>4</v>
      </c>
      <c r="AM135" s="38">
        <f t="shared" si="190"/>
        <v>0</v>
      </c>
      <c r="AN135" s="38">
        <f t="shared" si="190"/>
        <v>0</v>
      </c>
      <c r="AO135" s="38">
        <f t="shared" si="190"/>
        <v>0</v>
      </c>
      <c r="AP135" s="38">
        <f t="shared" si="190"/>
        <v>4</v>
      </c>
      <c r="AQ135" s="38">
        <f t="shared" si="190"/>
        <v>0</v>
      </c>
      <c r="AR135" s="38">
        <f t="shared" si="190"/>
        <v>0</v>
      </c>
      <c r="AS135" s="38">
        <f t="shared" si="190"/>
        <v>0</v>
      </c>
      <c r="AT135" s="38">
        <f t="shared" si="190"/>
        <v>2</v>
      </c>
      <c r="AU135" s="38">
        <f t="shared" si="190"/>
        <v>4</v>
      </c>
      <c r="AV135" s="38">
        <f t="shared" si="190"/>
        <v>0</v>
      </c>
      <c r="AW135" s="38">
        <f t="shared" si="190"/>
        <v>0</v>
      </c>
      <c r="AX135" s="38">
        <f t="shared" si="190"/>
        <v>0</v>
      </c>
      <c r="AY135" s="38">
        <f t="shared" si="190"/>
        <v>0</v>
      </c>
      <c r="AZ135" s="38">
        <f t="shared" si="190"/>
        <v>0</v>
      </c>
      <c r="BA135" s="38">
        <f t="shared" si="190"/>
        <v>4</v>
      </c>
      <c r="BB135" s="38">
        <f t="shared" si="190"/>
        <v>0</v>
      </c>
      <c r="BC135" s="38">
        <f t="shared" si="190"/>
        <v>4</v>
      </c>
      <c r="BD135" s="38">
        <f t="shared" si="190"/>
        <v>2</v>
      </c>
      <c r="BE135" s="38">
        <f t="shared" si="190"/>
        <v>4</v>
      </c>
      <c r="BF135" s="38">
        <f t="shared" si="190"/>
        <v>0</v>
      </c>
      <c r="BG135" s="38">
        <f t="shared" si="190"/>
        <v>0</v>
      </c>
      <c r="BH135" s="38">
        <f t="shared" si="190"/>
        <v>4</v>
      </c>
      <c r="BI135" s="38">
        <f t="shared" si="190"/>
        <v>0</v>
      </c>
      <c r="BJ135" s="38">
        <f t="shared" si="190"/>
        <v>2</v>
      </c>
      <c r="BK135" s="38">
        <f t="shared" si="190"/>
        <v>0</v>
      </c>
      <c r="BL135" s="38">
        <f t="shared" si="190"/>
        <v>0</v>
      </c>
      <c r="BM135" s="38">
        <f t="shared" si="190"/>
        <v>4</v>
      </c>
      <c r="BN135" s="38">
        <f t="shared" ref="BN135:BW135" si="191">IF(BN134="M",0,IF(BN134="I",2,IF(BN134="B",4,IF(BN134="E",5))))</f>
        <v>2</v>
      </c>
      <c r="BO135" s="38">
        <f t="shared" si="191"/>
        <v>2</v>
      </c>
      <c r="BP135" s="38">
        <f t="shared" si="191"/>
        <v>2</v>
      </c>
      <c r="BQ135" s="38">
        <f t="shared" si="191"/>
        <v>0</v>
      </c>
      <c r="BR135" s="38">
        <f t="shared" si="191"/>
        <v>0</v>
      </c>
      <c r="BS135" s="38">
        <f t="shared" si="191"/>
        <v>5</v>
      </c>
      <c r="BT135" s="38">
        <f t="shared" si="191"/>
        <v>0</v>
      </c>
      <c r="BU135" s="38">
        <f t="shared" si="191"/>
        <v>5</v>
      </c>
      <c r="BV135" s="38">
        <f t="shared" si="191"/>
        <v>2</v>
      </c>
      <c r="BW135" s="38">
        <f t="shared" si="191"/>
        <v>2</v>
      </c>
    </row>
    <row r="136" spans="1:75" ht="15.75" thickBot="1" x14ac:dyDescent="0.3">
      <c r="A136" s="120"/>
      <c r="B136" s="38" t="s">
        <v>9</v>
      </c>
      <c r="C136" s="38" t="s">
        <v>9</v>
      </c>
      <c r="D136" s="38" t="s">
        <v>9</v>
      </c>
      <c r="E136" s="38" t="s">
        <v>9</v>
      </c>
      <c r="F136" s="38" t="s">
        <v>8</v>
      </c>
      <c r="G136" s="38" t="s">
        <v>9</v>
      </c>
      <c r="H136" s="38" t="s">
        <v>9</v>
      </c>
      <c r="I136" s="38" t="s">
        <v>9</v>
      </c>
      <c r="J136" s="38" t="s">
        <v>9</v>
      </c>
      <c r="K136" s="38" t="s">
        <v>9</v>
      </c>
      <c r="L136" s="38" t="s">
        <v>9</v>
      </c>
      <c r="M136" s="38" t="s">
        <v>7</v>
      </c>
      <c r="N136" s="38" t="s">
        <v>9</v>
      </c>
      <c r="O136" s="38" t="s">
        <v>9</v>
      </c>
      <c r="P136" s="38" t="s">
        <v>9</v>
      </c>
      <c r="Q136" s="38" t="s">
        <v>7</v>
      </c>
      <c r="R136" s="38" t="s">
        <v>8</v>
      </c>
      <c r="S136" s="38" t="s">
        <v>9</v>
      </c>
      <c r="T136" s="38" t="s">
        <v>9</v>
      </c>
      <c r="U136" s="38" t="s">
        <v>9</v>
      </c>
      <c r="V136" s="38" t="s">
        <v>9</v>
      </c>
      <c r="W136" s="38" t="s">
        <v>8</v>
      </c>
      <c r="X136" s="38" t="s">
        <v>9</v>
      </c>
      <c r="Y136" s="38" t="s">
        <v>9</v>
      </c>
      <c r="Z136" s="38" t="s">
        <v>9</v>
      </c>
      <c r="AA136" s="38" t="s">
        <v>8</v>
      </c>
      <c r="AB136" s="38" t="s">
        <v>8</v>
      </c>
      <c r="AC136" s="38" t="s">
        <v>8</v>
      </c>
      <c r="AD136" s="38" t="s">
        <v>9</v>
      </c>
      <c r="AE136" s="53" t="s">
        <v>9</v>
      </c>
      <c r="AF136" s="38" t="s">
        <v>8</v>
      </c>
      <c r="AG136" s="38" t="s">
        <v>9</v>
      </c>
      <c r="AH136" s="38" t="s">
        <v>9</v>
      </c>
      <c r="AI136" s="38" t="s">
        <v>9</v>
      </c>
      <c r="AJ136" s="38" t="s">
        <v>9</v>
      </c>
      <c r="AK136" s="38" t="s">
        <v>9</v>
      </c>
      <c r="AL136" s="38" t="s">
        <v>9</v>
      </c>
      <c r="AM136" s="38" t="s">
        <v>9</v>
      </c>
      <c r="AN136" s="38" t="s">
        <v>9</v>
      </c>
      <c r="AO136" s="38" t="s">
        <v>9</v>
      </c>
      <c r="AP136" s="38" t="s">
        <v>9</v>
      </c>
      <c r="AQ136" s="38" t="s">
        <v>9</v>
      </c>
      <c r="AR136" s="38" t="s">
        <v>9</v>
      </c>
      <c r="AS136" s="38" t="s">
        <v>9</v>
      </c>
      <c r="AT136" s="38" t="s">
        <v>9</v>
      </c>
      <c r="AU136" s="38" t="s">
        <v>9</v>
      </c>
      <c r="AV136" s="38" t="s">
        <v>9</v>
      </c>
      <c r="AW136" s="38" t="s">
        <v>9</v>
      </c>
      <c r="AX136" s="38" t="s">
        <v>9</v>
      </c>
      <c r="AY136" s="38" t="s">
        <v>9</v>
      </c>
      <c r="AZ136" s="38" t="s">
        <v>8</v>
      </c>
      <c r="BA136" s="38" t="s">
        <v>9</v>
      </c>
      <c r="BB136" s="38" t="s">
        <v>9</v>
      </c>
      <c r="BC136" s="38" t="s">
        <v>10</v>
      </c>
      <c r="BD136" s="38" t="s">
        <v>9</v>
      </c>
      <c r="BE136" s="38" t="s">
        <v>9</v>
      </c>
      <c r="BF136" s="38" t="s">
        <v>9</v>
      </c>
      <c r="BG136" s="38" t="s">
        <v>9</v>
      </c>
      <c r="BH136" s="38" t="s">
        <v>9</v>
      </c>
      <c r="BI136" s="38" t="s">
        <v>9</v>
      </c>
      <c r="BJ136" s="38" t="s">
        <v>9</v>
      </c>
      <c r="BK136" s="38" t="s">
        <v>7</v>
      </c>
      <c r="BL136" s="38" t="s">
        <v>7</v>
      </c>
      <c r="BM136" s="38" t="s">
        <v>9</v>
      </c>
      <c r="BN136" s="38" t="s">
        <v>8</v>
      </c>
      <c r="BO136" s="38" t="s">
        <v>8</v>
      </c>
      <c r="BP136" s="38" t="s">
        <v>9</v>
      </c>
      <c r="BQ136" s="38" t="s">
        <v>8</v>
      </c>
      <c r="BR136" s="38" t="s">
        <v>7</v>
      </c>
      <c r="BS136" s="38" t="s">
        <v>9</v>
      </c>
      <c r="BT136" s="38" t="s">
        <v>8</v>
      </c>
      <c r="BU136" s="38" t="s">
        <v>9</v>
      </c>
      <c r="BV136" s="38" t="s">
        <v>9</v>
      </c>
      <c r="BW136" s="38" t="s">
        <v>9</v>
      </c>
    </row>
    <row r="137" spans="1:75" ht="15.75" thickBot="1" x14ac:dyDescent="0.3">
      <c r="A137" s="120"/>
      <c r="B137" s="38">
        <f t="shared" ref="B137:AG137" si="192">IF(B136="M",0,IF(B136="I",2,IF(B136="B",4,IF(B136="E",5))))</f>
        <v>4</v>
      </c>
      <c r="C137" s="38">
        <f t="shared" si="192"/>
        <v>4</v>
      </c>
      <c r="D137" s="38">
        <f t="shared" si="192"/>
        <v>4</v>
      </c>
      <c r="E137" s="38">
        <f t="shared" si="192"/>
        <v>4</v>
      </c>
      <c r="F137" s="38">
        <f t="shared" si="192"/>
        <v>2</v>
      </c>
      <c r="G137" s="38">
        <f t="shared" si="192"/>
        <v>4</v>
      </c>
      <c r="H137" s="38">
        <f t="shared" si="192"/>
        <v>4</v>
      </c>
      <c r="I137" s="38">
        <f t="shared" si="192"/>
        <v>4</v>
      </c>
      <c r="J137" s="38">
        <f t="shared" si="192"/>
        <v>4</v>
      </c>
      <c r="K137" s="38">
        <f t="shared" si="192"/>
        <v>4</v>
      </c>
      <c r="L137" s="38">
        <f t="shared" si="192"/>
        <v>4</v>
      </c>
      <c r="M137" s="38">
        <f t="shared" si="192"/>
        <v>0</v>
      </c>
      <c r="N137" s="38">
        <f t="shared" si="192"/>
        <v>4</v>
      </c>
      <c r="O137" s="38">
        <f t="shared" si="192"/>
        <v>4</v>
      </c>
      <c r="P137" s="38">
        <f t="shared" si="192"/>
        <v>4</v>
      </c>
      <c r="Q137" s="38">
        <f t="shared" si="192"/>
        <v>0</v>
      </c>
      <c r="R137" s="38">
        <f t="shared" si="192"/>
        <v>2</v>
      </c>
      <c r="S137" s="38">
        <f t="shared" si="192"/>
        <v>4</v>
      </c>
      <c r="T137" s="38">
        <f t="shared" si="192"/>
        <v>4</v>
      </c>
      <c r="U137" s="38">
        <f t="shared" si="192"/>
        <v>4</v>
      </c>
      <c r="V137" s="38">
        <f t="shared" si="192"/>
        <v>4</v>
      </c>
      <c r="W137" s="38">
        <f t="shared" si="192"/>
        <v>2</v>
      </c>
      <c r="X137" s="38">
        <f t="shared" si="192"/>
        <v>4</v>
      </c>
      <c r="Y137" s="38">
        <f t="shared" si="192"/>
        <v>4</v>
      </c>
      <c r="Z137" s="38">
        <f t="shared" si="192"/>
        <v>4</v>
      </c>
      <c r="AA137" s="38">
        <f t="shared" si="192"/>
        <v>2</v>
      </c>
      <c r="AB137" s="38">
        <f t="shared" si="192"/>
        <v>2</v>
      </c>
      <c r="AC137" s="38">
        <f t="shared" si="192"/>
        <v>2</v>
      </c>
      <c r="AD137" s="38">
        <f t="shared" si="192"/>
        <v>4</v>
      </c>
      <c r="AE137" s="53">
        <f t="shared" si="192"/>
        <v>4</v>
      </c>
      <c r="AF137" s="38">
        <f t="shared" si="192"/>
        <v>2</v>
      </c>
      <c r="AG137" s="38">
        <f t="shared" si="192"/>
        <v>4</v>
      </c>
      <c r="AH137" s="38">
        <f t="shared" ref="AH137:BM137" si="193">IF(AH136="M",0,IF(AH136="I",2,IF(AH136="B",4,IF(AH136="E",5))))</f>
        <v>4</v>
      </c>
      <c r="AI137" s="38">
        <f t="shared" si="193"/>
        <v>4</v>
      </c>
      <c r="AJ137" s="38">
        <f t="shared" si="193"/>
        <v>4</v>
      </c>
      <c r="AK137" s="38">
        <f t="shared" si="193"/>
        <v>4</v>
      </c>
      <c r="AL137" s="38">
        <f t="shared" si="193"/>
        <v>4</v>
      </c>
      <c r="AM137" s="38">
        <f t="shared" si="193"/>
        <v>4</v>
      </c>
      <c r="AN137" s="38">
        <f t="shared" si="193"/>
        <v>4</v>
      </c>
      <c r="AO137" s="38">
        <f t="shared" si="193"/>
        <v>4</v>
      </c>
      <c r="AP137" s="38">
        <f t="shared" si="193"/>
        <v>4</v>
      </c>
      <c r="AQ137" s="38">
        <f t="shared" si="193"/>
        <v>4</v>
      </c>
      <c r="AR137" s="38">
        <f t="shared" si="193"/>
        <v>4</v>
      </c>
      <c r="AS137" s="38">
        <f t="shared" si="193"/>
        <v>4</v>
      </c>
      <c r="AT137" s="38">
        <f t="shared" si="193"/>
        <v>4</v>
      </c>
      <c r="AU137" s="38">
        <f t="shared" si="193"/>
        <v>4</v>
      </c>
      <c r="AV137" s="38">
        <f t="shared" si="193"/>
        <v>4</v>
      </c>
      <c r="AW137" s="38">
        <f t="shared" si="193"/>
        <v>4</v>
      </c>
      <c r="AX137" s="38">
        <f t="shared" si="193"/>
        <v>4</v>
      </c>
      <c r="AY137" s="38">
        <f t="shared" si="193"/>
        <v>4</v>
      </c>
      <c r="AZ137" s="38">
        <f t="shared" si="193"/>
        <v>2</v>
      </c>
      <c r="BA137" s="38">
        <f t="shared" si="193"/>
        <v>4</v>
      </c>
      <c r="BB137" s="38">
        <f t="shared" si="193"/>
        <v>4</v>
      </c>
      <c r="BC137" s="38">
        <f t="shared" si="193"/>
        <v>5</v>
      </c>
      <c r="BD137" s="38">
        <f t="shared" si="193"/>
        <v>4</v>
      </c>
      <c r="BE137" s="38">
        <f t="shared" si="193"/>
        <v>4</v>
      </c>
      <c r="BF137" s="38">
        <f t="shared" si="193"/>
        <v>4</v>
      </c>
      <c r="BG137" s="38">
        <f t="shared" si="193"/>
        <v>4</v>
      </c>
      <c r="BH137" s="38">
        <f t="shared" si="193"/>
        <v>4</v>
      </c>
      <c r="BI137" s="38">
        <f t="shared" si="193"/>
        <v>4</v>
      </c>
      <c r="BJ137" s="38">
        <f t="shared" si="193"/>
        <v>4</v>
      </c>
      <c r="BK137" s="38">
        <f t="shared" si="193"/>
        <v>0</v>
      </c>
      <c r="BL137" s="38">
        <f t="shared" si="193"/>
        <v>0</v>
      </c>
      <c r="BM137" s="38">
        <f t="shared" si="193"/>
        <v>4</v>
      </c>
      <c r="BN137" s="38">
        <f t="shared" ref="BN137:BW137" si="194">IF(BN136="M",0,IF(BN136="I",2,IF(BN136="B",4,IF(BN136="E",5))))</f>
        <v>2</v>
      </c>
      <c r="BO137" s="38">
        <f t="shared" si="194"/>
        <v>2</v>
      </c>
      <c r="BP137" s="38">
        <f t="shared" si="194"/>
        <v>4</v>
      </c>
      <c r="BQ137" s="38">
        <f t="shared" si="194"/>
        <v>2</v>
      </c>
      <c r="BR137" s="38">
        <f t="shared" si="194"/>
        <v>0</v>
      </c>
      <c r="BS137" s="38">
        <f t="shared" si="194"/>
        <v>4</v>
      </c>
      <c r="BT137" s="38">
        <f t="shared" si="194"/>
        <v>2</v>
      </c>
      <c r="BU137" s="38">
        <f t="shared" si="194"/>
        <v>4</v>
      </c>
      <c r="BV137" s="38">
        <f t="shared" si="194"/>
        <v>4</v>
      </c>
      <c r="BW137" s="38">
        <f t="shared" si="194"/>
        <v>4</v>
      </c>
    </row>
    <row r="138" spans="1:75" ht="15.75" thickBot="1" x14ac:dyDescent="0.3">
      <c r="A138" s="120" t="s">
        <v>129</v>
      </c>
      <c r="B138" s="38" t="s">
        <v>7</v>
      </c>
      <c r="C138" s="38" t="s">
        <v>8</v>
      </c>
      <c r="D138" s="38" t="s">
        <v>8</v>
      </c>
      <c r="E138" s="38" t="s">
        <v>8</v>
      </c>
      <c r="F138" s="38" t="s">
        <v>8</v>
      </c>
      <c r="G138" s="38" t="s">
        <v>8</v>
      </c>
      <c r="H138" s="38" t="s">
        <v>9</v>
      </c>
      <c r="I138" s="38" t="s">
        <v>9</v>
      </c>
      <c r="J138" s="38" t="s">
        <v>9</v>
      </c>
      <c r="K138" s="38" t="s">
        <v>9</v>
      </c>
      <c r="L138" s="38" t="s">
        <v>9</v>
      </c>
      <c r="M138" s="38" t="s">
        <v>7</v>
      </c>
      <c r="N138" s="38" t="s">
        <v>9</v>
      </c>
      <c r="O138" s="38" t="s">
        <v>9</v>
      </c>
      <c r="P138" s="38" t="s">
        <v>8</v>
      </c>
      <c r="Q138" s="38" t="s">
        <v>8</v>
      </c>
      <c r="R138" s="38" t="s">
        <v>8</v>
      </c>
      <c r="S138" s="38" t="s">
        <v>9</v>
      </c>
      <c r="T138" s="38" t="s">
        <v>9</v>
      </c>
      <c r="U138" s="38" t="s">
        <v>9</v>
      </c>
      <c r="V138" s="38" t="s">
        <v>8</v>
      </c>
      <c r="W138" s="38" t="s">
        <v>7</v>
      </c>
      <c r="X138" s="38" t="s">
        <v>9</v>
      </c>
      <c r="Y138" s="38" t="s">
        <v>9</v>
      </c>
      <c r="Z138" s="38" t="s">
        <v>8</v>
      </c>
      <c r="AA138" s="38" t="s">
        <v>9</v>
      </c>
      <c r="AB138" s="38" t="s">
        <v>8</v>
      </c>
      <c r="AC138" s="38" t="s">
        <v>9</v>
      </c>
      <c r="AD138" s="38" t="s">
        <v>9</v>
      </c>
      <c r="AE138" s="53" t="s">
        <v>8</v>
      </c>
      <c r="AF138" s="38" t="s">
        <v>9</v>
      </c>
      <c r="AG138" s="38" t="s">
        <v>9</v>
      </c>
      <c r="AH138" s="38" t="s">
        <v>8</v>
      </c>
      <c r="AI138" s="38" t="s">
        <v>9</v>
      </c>
      <c r="AJ138" s="38" t="s">
        <v>9</v>
      </c>
      <c r="AK138" s="38" t="s">
        <v>9</v>
      </c>
      <c r="AL138" s="38" t="s">
        <v>9</v>
      </c>
      <c r="AM138" s="38" t="s">
        <v>10</v>
      </c>
      <c r="AN138" s="38" t="s">
        <v>9</v>
      </c>
      <c r="AO138" s="38" t="s">
        <v>9</v>
      </c>
      <c r="AP138" s="38" t="s">
        <v>9</v>
      </c>
      <c r="AQ138" s="38" t="s">
        <v>9</v>
      </c>
      <c r="AR138" s="38" t="s">
        <v>9</v>
      </c>
      <c r="AS138" s="38" t="s">
        <v>9</v>
      </c>
      <c r="AT138" s="38" t="s">
        <v>9</v>
      </c>
      <c r="AU138" s="38" t="s">
        <v>9</v>
      </c>
      <c r="AV138" s="38" t="s">
        <v>9</v>
      </c>
      <c r="AW138" s="38" t="s">
        <v>9</v>
      </c>
      <c r="AX138" s="38" t="s">
        <v>9</v>
      </c>
      <c r="AY138" s="38" t="s">
        <v>7</v>
      </c>
      <c r="AZ138" s="38" t="s">
        <v>9</v>
      </c>
      <c r="BA138" s="38" t="s">
        <v>9</v>
      </c>
      <c r="BB138" s="38" t="s">
        <v>9</v>
      </c>
      <c r="BC138" s="38" t="s">
        <v>10</v>
      </c>
      <c r="BD138" s="38" t="s">
        <v>9</v>
      </c>
      <c r="BE138" s="38" t="s">
        <v>9</v>
      </c>
      <c r="BF138" s="38" t="s">
        <v>9</v>
      </c>
      <c r="BG138" s="38" t="s">
        <v>9</v>
      </c>
      <c r="BH138" s="38" t="s">
        <v>8</v>
      </c>
      <c r="BI138" s="38" t="s">
        <v>9</v>
      </c>
      <c r="BJ138" s="38" t="s">
        <v>9</v>
      </c>
      <c r="BK138" s="38" t="s">
        <v>8</v>
      </c>
      <c r="BL138" s="38" t="s">
        <v>8</v>
      </c>
      <c r="BM138" s="38" t="s">
        <v>8</v>
      </c>
      <c r="BN138" s="38" t="s">
        <v>9</v>
      </c>
      <c r="BO138" s="38" t="s">
        <v>9</v>
      </c>
      <c r="BP138" s="38" t="s">
        <v>8</v>
      </c>
      <c r="BQ138" s="38" t="s">
        <v>9</v>
      </c>
      <c r="BR138" s="38" t="s">
        <v>8</v>
      </c>
      <c r="BS138" s="38" t="s">
        <v>9</v>
      </c>
      <c r="BT138" s="38" t="s">
        <v>9</v>
      </c>
      <c r="BU138" s="38" t="s">
        <v>9</v>
      </c>
      <c r="BV138" s="38" t="s">
        <v>9</v>
      </c>
      <c r="BW138" s="38" t="s">
        <v>9</v>
      </c>
    </row>
    <row r="139" spans="1:75" ht="15.75" thickBot="1" x14ac:dyDescent="0.3">
      <c r="A139" s="120"/>
      <c r="B139" s="38">
        <f t="shared" ref="B139:AG139" si="195">IF(B138="M",0,IF(B138="I",2,IF(B138="B",4,IF(B138="E",5))))</f>
        <v>0</v>
      </c>
      <c r="C139" s="38">
        <f t="shared" si="195"/>
        <v>2</v>
      </c>
      <c r="D139" s="38">
        <f t="shared" si="195"/>
        <v>2</v>
      </c>
      <c r="E139" s="38">
        <f t="shared" si="195"/>
        <v>2</v>
      </c>
      <c r="F139" s="38">
        <f t="shared" si="195"/>
        <v>2</v>
      </c>
      <c r="G139" s="38">
        <f t="shared" si="195"/>
        <v>2</v>
      </c>
      <c r="H139" s="38">
        <f t="shared" si="195"/>
        <v>4</v>
      </c>
      <c r="I139" s="38">
        <f t="shared" si="195"/>
        <v>4</v>
      </c>
      <c r="J139" s="38">
        <f t="shared" si="195"/>
        <v>4</v>
      </c>
      <c r="K139" s="38">
        <f t="shared" si="195"/>
        <v>4</v>
      </c>
      <c r="L139" s="38">
        <f t="shared" si="195"/>
        <v>4</v>
      </c>
      <c r="M139" s="38">
        <f t="shared" si="195"/>
        <v>0</v>
      </c>
      <c r="N139" s="38">
        <f t="shared" si="195"/>
        <v>4</v>
      </c>
      <c r="O139" s="38">
        <f t="shared" si="195"/>
        <v>4</v>
      </c>
      <c r="P139" s="38">
        <f t="shared" si="195"/>
        <v>2</v>
      </c>
      <c r="Q139" s="38">
        <f t="shared" si="195"/>
        <v>2</v>
      </c>
      <c r="R139" s="38">
        <f t="shared" si="195"/>
        <v>2</v>
      </c>
      <c r="S139" s="38">
        <f t="shared" si="195"/>
        <v>4</v>
      </c>
      <c r="T139" s="38">
        <f t="shared" si="195"/>
        <v>4</v>
      </c>
      <c r="U139" s="38">
        <f t="shared" si="195"/>
        <v>4</v>
      </c>
      <c r="V139" s="38">
        <f t="shared" si="195"/>
        <v>2</v>
      </c>
      <c r="W139" s="38">
        <f t="shared" si="195"/>
        <v>0</v>
      </c>
      <c r="X139" s="38">
        <f t="shared" si="195"/>
        <v>4</v>
      </c>
      <c r="Y139" s="38">
        <f t="shared" si="195"/>
        <v>4</v>
      </c>
      <c r="Z139" s="38">
        <f t="shared" si="195"/>
        <v>2</v>
      </c>
      <c r="AA139" s="38">
        <f t="shared" si="195"/>
        <v>4</v>
      </c>
      <c r="AB139" s="38">
        <f t="shared" si="195"/>
        <v>2</v>
      </c>
      <c r="AC139" s="38">
        <f t="shared" si="195"/>
        <v>4</v>
      </c>
      <c r="AD139" s="38">
        <f t="shared" si="195"/>
        <v>4</v>
      </c>
      <c r="AE139" s="53">
        <f t="shared" si="195"/>
        <v>2</v>
      </c>
      <c r="AF139" s="38">
        <f t="shared" si="195"/>
        <v>4</v>
      </c>
      <c r="AG139" s="38">
        <f t="shared" si="195"/>
        <v>4</v>
      </c>
      <c r="AH139" s="38">
        <f t="shared" ref="AH139:BM139" si="196">IF(AH138="M",0,IF(AH138="I",2,IF(AH138="B",4,IF(AH138="E",5))))</f>
        <v>2</v>
      </c>
      <c r="AI139" s="38">
        <f t="shared" si="196"/>
        <v>4</v>
      </c>
      <c r="AJ139" s="38">
        <f t="shared" si="196"/>
        <v>4</v>
      </c>
      <c r="AK139" s="38">
        <f t="shared" si="196"/>
        <v>4</v>
      </c>
      <c r="AL139" s="38">
        <f t="shared" si="196"/>
        <v>4</v>
      </c>
      <c r="AM139" s="38">
        <f t="shared" si="196"/>
        <v>5</v>
      </c>
      <c r="AN139" s="38">
        <f t="shared" si="196"/>
        <v>4</v>
      </c>
      <c r="AO139" s="38">
        <f t="shared" si="196"/>
        <v>4</v>
      </c>
      <c r="AP139" s="38">
        <f t="shared" si="196"/>
        <v>4</v>
      </c>
      <c r="AQ139" s="38">
        <f t="shared" si="196"/>
        <v>4</v>
      </c>
      <c r="AR139" s="38">
        <f t="shared" si="196"/>
        <v>4</v>
      </c>
      <c r="AS139" s="38">
        <f t="shared" si="196"/>
        <v>4</v>
      </c>
      <c r="AT139" s="38">
        <f t="shared" si="196"/>
        <v>4</v>
      </c>
      <c r="AU139" s="38">
        <f t="shared" si="196"/>
        <v>4</v>
      </c>
      <c r="AV139" s="38">
        <f t="shared" si="196"/>
        <v>4</v>
      </c>
      <c r="AW139" s="38">
        <f t="shared" si="196"/>
        <v>4</v>
      </c>
      <c r="AX139" s="38">
        <f t="shared" si="196"/>
        <v>4</v>
      </c>
      <c r="AY139" s="38">
        <f t="shared" si="196"/>
        <v>0</v>
      </c>
      <c r="AZ139" s="38">
        <f t="shared" si="196"/>
        <v>4</v>
      </c>
      <c r="BA139" s="38">
        <f t="shared" si="196"/>
        <v>4</v>
      </c>
      <c r="BB139" s="38">
        <f t="shared" si="196"/>
        <v>4</v>
      </c>
      <c r="BC139" s="38">
        <f t="shared" si="196"/>
        <v>5</v>
      </c>
      <c r="BD139" s="38">
        <f t="shared" si="196"/>
        <v>4</v>
      </c>
      <c r="BE139" s="38">
        <f t="shared" si="196"/>
        <v>4</v>
      </c>
      <c r="BF139" s="38">
        <f t="shared" si="196"/>
        <v>4</v>
      </c>
      <c r="BG139" s="38">
        <f t="shared" si="196"/>
        <v>4</v>
      </c>
      <c r="BH139" s="38">
        <f t="shared" si="196"/>
        <v>2</v>
      </c>
      <c r="BI139" s="38">
        <f t="shared" si="196"/>
        <v>4</v>
      </c>
      <c r="BJ139" s="38">
        <f t="shared" si="196"/>
        <v>4</v>
      </c>
      <c r="BK139" s="38">
        <f t="shared" si="196"/>
        <v>2</v>
      </c>
      <c r="BL139" s="38">
        <f t="shared" si="196"/>
        <v>2</v>
      </c>
      <c r="BM139" s="38">
        <f t="shared" si="196"/>
        <v>2</v>
      </c>
      <c r="BN139" s="38">
        <f t="shared" ref="BN139:BW139" si="197">IF(BN138="M",0,IF(BN138="I",2,IF(BN138="B",4,IF(BN138="E",5))))</f>
        <v>4</v>
      </c>
      <c r="BO139" s="38">
        <f t="shared" si="197"/>
        <v>4</v>
      </c>
      <c r="BP139" s="38">
        <f t="shared" si="197"/>
        <v>2</v>
      </c>
      <c r="BQ139" s="38">
        <f t="shared" si="197"/>
        <v>4</v>
      </c>
      <c r="BR139" s="38">
        <f t="shared" si="197"/>
        <v>2</v>
      </c>
      <c r="BS139" s="38">
        <f t="shared" si="197"/>
        <v>4</v>
      </c>
      <c r="BT139" s="38">
        <f t="shared" si="197"/>
        <v>4</v>
      </c>
      <c r="BU139" s="38">
        <f t="shared" si="197"/>
        <v>4</v>
      </c>
      <c r="BV139" s="38">
        <f t="shared" si="197"/>
        <v>4</v>
      </c>
      <c r="BW139" s="38">
        <f t="shared" si="197"/>
        <v>4</v>
      </c>
    </row>
    <row r="140" spans="1:75" ht="15.75" thickBot="1" x14ac:dyDescent="0.3">
      <c r="A140" s="120"/>
      <c r="B140" s="38" t="s">
        <v>7</v>
      </c>
      <c r="C140" s="38" t="s">
        <v>9</v>
      </c>
      <c r="D140" s="38" t="s">
        <v>9</v>
      </c>
      <c r="E140" s="38" t="s">
        <v>9</v>
      </c>
      <c r="F140" s="38" t="s">
        <v>8</v>
      </c>
      <c r="G140" s="38" t="s">
        <v>9</v>
      </c>
      <c r="H140" s="38" t="s">
        <v>9</v>
      </c>
      <c r="I140" s="38" t="s">
        <v>9</v>
      </c>
      <c r="J140" s="38" t="s">
        <v>9</v>
      </c>
      <c r="K140" s="38" t="s">
        <v>8</v>
      </c>
      <c r="L140" s="38" t="s">
        <v>8</v>
      </c>
      <c r="M140" s="38" t="s">
        <v>8</v>
      </c>
      <c r="N140" s="38" t="s">
        <v>9</v>
      </c>
      <c r="O140" s="38" t="s">
        <v>9</v>
      </c>
      <c r="P140" s="38" t="s">
        <v>9</v>
      </c>
      <c r="Q140" s="38" t="s">
        <v>8</v>
      </c>
      <c r="R140" s="38" t="s">
        <v>9</v>
      </c>
      <c r="S140" s="38" t="s">
        <v>9</v>
      </c>
      <c r="T140" s="38" t="s">
        <v>9</v>
      </c>
      <c r="U140" s="38" t="s">
        <v>9</v>
      </c>
      <c r="V140" s="38" t="s">
        <v>9</v>
      </c>
      <c r="W140" s="38" t="s">
        <v>8</v>
      </c>
      <c r="X140" s="38" t="s">
        <v>8</v>
      </c>
      <c r="Y140" s="38" t="s">
        <v>9</v>
      </c>
      <c r="Z140" s="38" t="s">
        <v>9</v>
      </c>
      <c r="AA140" s="38" t="s">
        <v>8</v>
      </c>
      <c r="AB140" s="38" t="s">
        <v>9</v>
      </c>
      <c r="AC140" s="38" t="s">
        <v>8</v>
      </c>
      <c r="AD140" s="38" t="s">
        <v>9</v>
      </c>
      <c r="AE140" s="53" t="s">
        <v>9</v>
      </c>
      <c r="AF140" s="38" t="s">
        <v>9</v>
      </c>
      <c r="AG140" s="38" t="s">
        <v>9</v>
      </c>
      <c r="AH140" s="38" t="s">
        <v>9</v>
      </c>
      <c r="AI140" s="38" t="s">
        <v>9</v>
      </c>
      <c r="AJ140" s="38" t="s">
        <v>9</v>
      </c>
      <c r="AK140" s="38" t="s">
        <v>9</v>
      </c>
      <c r="AL140" s="38" t="s">
        <v>8</v>
      </c>
      <c r="AM140" s="38" t="s">
        <v>9</v>
      </c>
      <c r="AN140" s="38" t="s">
        <v>9</v>
      </c>
      <c r="AO140" s="38" t="s">
        <v>9</v>
      </c>
      <c r="AP140" s="38" t="s">
        <v>8</v>
      </c>
      <c r="AQ140" s="38" t="s">
        <v>9</v>
      </c>
      <c r="AR140" s="38" t="s">
        <v>8</v>
      </c>
      <c r="AS140" s="38" t="s">
        <v>9</v>
      </c>
      <c r="AT140" s="38" t="s">
        <v>9</v>
      </c>
      <c r="AU140" s="38" t="s">
        <v>9</v>
      </c>
      <c r="AV140" s="38" t="s">
        <v>9</v>
      </c>
      <c r="AW140" s="38" t="s">
        <v>9</v>
      </c>
      <c r="AX140" s="38" t="s">
        <v>9</v>
      </c>
      <c r="AY140" s="38" t="s">
        <v>8</v>
      </c>
      <c r="AZ140" s="38" t="s">
        <v>8</v>
      </c>
      <c r="BA140" s="38" t="s">
        <v>9</v>
      </c>
      <c r="BB140" s="38" t="s">
        <v>8</v>
      </c>
      <c r="BC140" s="38" t="s">
        <v>9</v>
      </c>
      <c r="BD140" s="38" t="s">
        <v>9</v>
      </c>
      <c r="BE140" s="38" t="s">
        <v>9</v>
      </c>
      <c r="BF140" s="38" t="s">
        <v>8</v>
      </c>
      <c r="BG140" s="38" t="s">
        <v>8</v>
      </c>
      <c r="BH140" s="38" t="s">
        <v>8</v>
      </c>
      <c r="BI140" s="38" t="s">
        <v>8</v>
      </c>
      <c r="BJ140" s="38" t="s">
        <v>9</v>
      </c>
      <c r="BK140" s="38" t="s">
        <v>8</v>
      </c>
      <c r="BL140" s="38" t="s">
        <v>8</v>
      </c>
      <c r="BM140" s="38" t="s">
        <v>7</v>
      </c>
      <c r="BN140" s="38" t="s">
        <v>8</v>
      </c>
      <c r="BO140" s="38" t="s">
        <v>8</v>
      </c>
      <c r="BP140" s="38" t="s">
        <v>8</v>
      </c>
      <c r="BQ140" s="38" t="s">
        <v>7</v>
      </c>
      <c r="BR140" s="38" t="s">
        <v>9</v>
      </c>
      <c r="BS140" s="38" t="s">
        <v>9</v>
      </c>
      <c r="BT140" s="38" t="s">
        <v>9</v>
      </c>
      <c r="BU140" s="38" t="s">
        <v>9</v>
      </c>
      <c r="BV140" s="38" t="s">
        <v>9</v>
      </c>
      <c r="BW140" s="38" t="s">
        <v>9</v>
      </c>
    </row>
    <row r="141" spans="1:75" ht="15.75" thickBot="1" x14ac:dyDescent="0.3">
      <c r="A141" s="120"/>
      <c r="B141" s="38">
        <f t="shared" ref="B141:AG141" si="198">IF(B140="M",0,IF(B140="I",2,IF(B140="B",4,IF(B140="E",5))))</f>
        <v>0</v>
      </c>
      <c r="C141" s="38">
        <f t="shared" si="198"/>
        <v>4</v>
      </c>
      <c r="D141" s="38">
        <f t="shared" si="198"/>
        <v>4</v>
      </c>
      <c r="E141" s="38">
        <f t="shared" si="198"/>
        <v>4</v>
      </c>
      <c r="F141" s="38">
        <f t="shared" si="198"/>
        <v>2</v>
      </c>
      <c r="G141" s="38">
        <f t="shared" si="198"/>
        <v>4</v>
      </c>
      <c r="H141" s="38">
        <f t="shared" si="198"/>
        <v>4</v>
      </c>
      <c r="I141" s="38">
        <f t="shared" si="198"/>
        <v>4</v>
      </c>
      <c r="J141" s="38">
        <f t="shared" si="198"/>
        <v>4</v>
      </c>
      <c r="K141" s="38">
        <f t="shared" si="198"/>
        <v>2</v>
      </c>
      <c r="L141" s="38">
        <f t="shared" si="198"/>
        <v>2</v>
      </c>
      <c r="M141" s="38">
        <f t="shared" si="198"/>
        <v>2</v>
      </c>
      <c r="N141" s="38">
        <f t="shared" si="198"/>
        <v>4</v>
      </c>
      <c r="O141" s="38">
        <f t="shared" si="198"/>
        <v>4</v>
      </c>
      <c r="P141" s="38">
        <f t="shared" si="198"/>
        <v>4</v>
      </c>
      <c r="Q141" s="38">
        <f t="shared" si="198"/>
        <v>2</v>
      </c>
      <c r="R141" s="38">
        <f t="shared" si="198"/>
        <v>4</v>
      </c>
      <c r="S141" s="38">
        <f t="shared" si="198"/>
        <v>4</v>
      </c>
      <c r="T141" s="38">
        <f t="shared" si="198"/>
        <v>4</v>
      </c>
      <c r="U141" s="38">
        <f t="shared" si="198"/>
        <v>4</v>
      </c>
      <c r="V141" s="38">
        <f t="shared" si="198"/>
        <v>4</v>
      </c>
      <c r="W141" s="38">
        <f t="shared" si="198"/>
        <v>2</v>
      </c>
      <c r="X141" s="38">
        <f t="shared" si="198"/>
        <v>2</v>
      </c>
      <c r="Y141" s="38">
        <f t="shared" si="198"/>
        <v>4</v>
      </c>
      <c r="Z141" s="38">
        <f t="shared" si="198"/>
        <v>4</v>
      </c>
      <c r="AA141" s="38">
        <f t="shared" si="198"/>
        <v>2</v>
      </c>
      <c r="AB141" s="38">
        <f t="shared" si="198"/>
        <v>4</v>
      </c>
      <c r="AC141" s="38">
        <f t="shared" si="198"/>
        <v>2</v>
      </c>
      <c r="AD141" s="38">
        <f t="shared" si="198"/>
        <v>4</v>
      </c>
      <c r="AE141" s="53">
        <f t="shared" si="198"/>
        <v>4</v>
      </c>
      <c r="AF141" s="38">
        <f t="shared" si="198"/>
        <v>4</v>
      </c>
      <c r="AG141" s="38">
        <f t="shared" si="198"/>
        <v>4</v>
      </c>
      <c r="AH141" s="38">
        <f t="shared" ref="AH141:BM141" si="199">IF(AH140="M",0,IF(AH140="I",2,IF(AH140="B",4,IF(AH140="E",5))))</f>
        <v>4</v>
      </c>
      <c r="AI141" s="38">
        <f t="shared" si="199"/>
        <v>4</v>
      </c>
      <c r="AJ141" s="38">
        <f t="shared" si="199"/>
        <v>4</v>
      </c>
      <c r="AK141" s="38">
        <f t="shared" si="199"/>
        <v>4</v>
      </c>
      <c r="AL141" s="38">
        <f t="shared" si="199"/>
        <v>2</v>
      </c>
      <c r="AM141" s="38">
        <f t="shared" si="199"/>
        <v>4</v>
      </c>
      <c r="AN141" s="38">
        <f t="shared" si="199"/>
        <v>4</v>
      </c>
      <c r="AO141" s="38">
        <f t="shared" si="199"/>
        <v>4</v>
      </c>
      <c r="AP141" s="38">
        <f t="shared" si="199"/>
        <v>2</v>
      </c>
      <c r="AQ141" s="38">
        <f t="shared" si="199"/>
        <v>4</v>
      </c>
      <c r="AR141" s="38">
        <f t="shared" si="199"/>
        <v>2</v>
      </c>
      <c r="AS141" s="38">
        <f t="shared" si="199"/>
        <v>4</v>
      </c>
      <c r="AT141" s="38">
        <f t="shared" si="199"/>
        <v>4</v>
      </c>
      <c r="AU141" s="38">
        <f t="shared" si="199"/>
        <v>4</v>
      </c>
      <c r="AV141" s="38">
        <f t="shared" si="199"/>
        <v>4</v>
      </c>
      <c r="AW141" s="38">
        <f t="shared" si="199"/>
        <v>4</v>
      </c>
      <c r="AX141" s="38">
        <f t="shared" si="199"/>
        <v>4</v>
      </c>
      <c r="AY141" s="38">
        <f t="shared" si="199"/>
        <v>2</v>
      </c>
      <c r="AZ141" s="38">
        <f t="shared" si="199"/>
        <v>2</v>
      </c>
      <c r="BA141" s="38">
        <f t="shared" si="199"/>
        <v>4</v>
      </c>
      <c r="BB141" s="38">
        <f t="shared" si="199"/>
        <v>2</v>
      </c>
      <c r="BC141" s="38">
        <f t="shared" si="199"/>
        <v>4</v>
      </c>
      <c r="BD141" s="38">
        <f t="shared" si="199"/>
        <v>4</v>
      </c>
      <c r="BE141" s="38">
        <f t="shared" si="199"/>
        <v>4</v>
      </c>
      <c r="BF141" s="38">
        <f t="shared" si="199"/>
        <v>2</v>
      </c>
      <c r="BG141" s="38">
        <f t="shared" si="199"/>
        <v>2</v>
      </c>
      <c r="BH141" s="38">
        <f t="shared" si="199"/>
        <v>2</v>
      </c>
      <c r="BI141" s="38">
        <f t="shared" si="199"/>
        <v>2</v>
      </c>
      <c r="BJ141" s="38">
        <f t="shared" si="199"/>
        <v>4</v>
      </c>
      <c r="BK141" s="38">
        <f t="shared" si="199"/>
        <v>2</v>
      </c>
      <c r="BL141" s="38">
        <f t="shared" si="199"/>
        <v>2</v>
      </c>
      <c r="BM141" s="38">
        <f t="shared" si="199"/>
        <v>0</v>
      </c>
      <c r="BN141" s="38">
        <f t="shared" ref="BN141:BW141" si="200">IF(BN140="M",0,IF(BN140="I",2,IF(BN140="B",4,IF(BN140="E",5))))</f>
        <v>2</v>
      </c>
      <c r="BO141" s="38">
        <f t="shared" si="200"/>
        <v>2</v>
      </c>
      <c r="BP141" s="38">
        <f t="shared" si="200"/>
        <v>2</v>
      </c>
      <c r="BQ141" s="38">
        <f t="shared" si="200"/>
        <v>0</v>
      </c>
      <c r="BR141" s="38">
        <f t="shared" si="200"/>
        <v>4</v>
      </c>
      <c r="BS141" s="38">
        <f t="shared" si="200"/>
        <v>4</v>
      </c>
      <c r="BT141" s="38">
        <f t="shared" si="200"/>
        <v>4</v>
      </c>
      <c r="BU141" s="38">
        <f t="shared" si="200"/>
        <v>4</v>
      </c>
      <c r="BV141" s="38">
        <f t="shared" si="200"/>
        <v>4</v>
      </c>
      <c r="BW141" s="38">
        <f t="shared" si="200"/>
        <v>4</v>
      </c>
    </row>
    <row r="142" spans="1:75" ht="15.75" thickBot="1" x14ac:dyDescent="0.3">
      <c r="A142" s="120"/>
      <c r="B142" s="38" t="s">
        <v>7</v>
      </c>
      <c r="C142" s="38" t="s">
        <v>7</v>
      </c>
      <c r="D142" s="38" t="s">
        <v>7</v>
      </c>
      <c r="E142" s="38" t="s">
        <v>8</v>
      </c>
      <c r="F142" s="38" t="s">
        <v>8</v>
      </c>
      <c r="G142" s="38" t="s">
        <v>8</v>
      </c>
      <c r="H142" s="38" t="s">
        <v>9</v>
      </c>
      <c r="I142" s="38" t="s">
        <v>7</v>
      </c>
      <c r="J142" s="38" t="s">
        <v>9</v>
      </c>
      <c r="K142" s="38" t="s">
        <v>8</v>
      </c>
      <c r="L142" s="38" t="s">
        <v>9</v>
      </c>
      <c r="M142" s="38" t="s">
        <v>8</v>
      </c>
      <c r="N142" s="38" t="s">
        <v>9</v>
      </c>
      <c r="O142" s="38" t="s">
        <v>9</v>
      </c>
      <c r="P142" s="38" t="s">
        <v>7</v>
      </c>
      <c r="Q142" s="38" t="s">
        <v>8</v>
      </c>
      <c r="R142" s="38" t="s">
        <v>8</v>
      </c>
      <c r="S142" s="38" t="s">
        <v>7</v>
      </c>
      <c r="T142" s="38" t="s">
        <v>9</v>
      </c>
      <c r="U142" s="38" t="s">
        <v>9</v>
      </c>
      <c r="V142" s="38" t="s">
        <v>7</v>
      </c>
      <c r="W142" s="38" t="s">
        <v>8</v>
      </c>
      <c r="X142" s="38" t="s">
        <v>8</v>
      </c>
      <c r="Y142" s="38" t="s">
        <v>7</v>
      </c>
      <c r="Z142" s="38" t="s">
        <v>7</v>
      </c>
      <c r="AA142" s="38" t="s">
        <v>8</v>
      </c>
      <c r="AB142" s="38" t="s">
        <v>7</v>
      </c>
      <c r="AC142" s="38" t="s">
        <v>8</v>
      </c>
      <c r="AD142" s="38" t="s">
        <v>7</v>
      </c>
      <c r="AE142" s="53" t="s">
        <v>8</v>
      </c>
      <c r="AF142" s="38" t="s">
        <v>9</v>
      </c>
      <c r="AG142" s="38" t="s">
        <v>7</v>
      </c>
      <c r="AH142" s="38" t="s">
        <v>9</v>
      </c>
      <c r="AI142" s="38" t="s">
        <v>9</v>
      </c>
      <c r="AJ142" s="38" t="s">
        <v>7</v>
      </c>
      <c r="AK142" s="38" t="s">
        <v>7</v>
      </c>
      <c r="AL142" s="38" t="s">
        <v>8</v>
      </c>
      <c r="AM142" s="38" t="s">
        <v>9</v>
      </c>
      <c r="AN142" s="38" t="s">
        <v>8</v>
      </c>
      <c r="AO142" s="38" t="s">
        <v>8</v>
      </c>
      <c r="AP142" s="38" t="s">
        <v>8</v>
      </c>
      <c r="AQ142" s="38" t="s">
        <v>9</v>
      </c>
      <c r="AR142" s="38" t="s">
        <v>8</v>
      </c>
      <c r="AS142" s="38" t="s">
        <v>9</v>
      </c>
      <c r="AT142" s="38" t="s">
        <v>8</v>
      </c>
      <c r="AU142" s="38" t="s">
        <v>8</v>
      </c>
      <c r="AV142" s="38" t="s">
        <v>8</v>
      </c>
      <c r="AW142" s="38" t="s">
        <v>8</v>
      </c>
      <c r="AX142" s="38" t="s">
        <v>8</v>
      </c>
      <c r="AY142" s="38" t="s">
        <v>8</v>
      </c>
      <c r="AZ142" s="38" t="s">
        <v>7</v>
      </c>
      <c r="BA142" s="38" t="s">
        <v>8</v>
      </c>
      <c r="BB142" s="38" t="s">
        <v>8</v>
      </c>
      <c r="BC142" s="38" t="s">
        <v>9</v>
      </c>
      <c r="BD142" s="38" t="s">
        <v>9</v>
      </c>
      <c r="BE142" s="38" t="s">
        <v>7</v>
      </c>
      <c r="BF142" s="38" t="s">
        <v>8</v>
      </c>
      <c r="BG142" s="38" t="s">
        <v>7</v>
      </c>
      <c r="BH142" s="38" t="s">
        <v>8</v>
      </c>
      <c r="BI142" s="38" t="s">
        <v>8</v>
      </c>
      <c r="BJ142" s="38" t="s">
        <v>9</v>
      </c>
      <c r="BK142" s="38" t="s">
        <v>7</v>
      </c>
      <c r="BL142" s="38" t="s">
        <v>8</v>
      </c>
      <c r="BM142" s="38" t="s">
        <v>8</v>
      </c>
      <c r="BN142" s="38" t="s">
        <v>8</v>
      </c>
      <c r="BO142" s="38" t="s">
        <v>8</v>
      </c>
      <c r="BP142" s="38" t="s">
        <v>8</v>
      </c>
      <c r="BQ142" s="38" t="s">
        <v>8</v>
      </c>
      <c r="BR142" s="38" t="s">
        <v>8</v>
      </c>
      <c r="BS142" s="38" t="s">
        <v>7</v>
      </c>
      <c r="BT142" s="38" t="s">
        <v>7</v>
      </c>
      <c r="BU142" s="38" t="s">
        <v>7</v>
      </c>
      <c r="BV142" s="38" t="s">
        <v>8</v>
      </c>
      <c r="BW142" s="38" t="s">
        <v>8</v>
      </c>
    </row>
    <row r="143" spans="1:75" ht="15.75" thickBot="1" x14ac:dyDescent="0.3">
      <c r="A143" s="120"/>
      <c r="B143" s="38">
        <f t="shared" ref="B143:AG143" si="201">IF(B142="M",0,IF(B142="I",2,IF(B142="B",4,IF(B142="E",5))))</f>
        <v>0</v>
      </c>
      <c r="C143" s="38">
        <f t="shared" si="201"/>
        <v>0</v>
      </c>
      <c r="D143" s="38">
        <f t="shared" si="201"/>
        <v>0</v>
      </c>
      <c r="E143" s="38">
        <f t="shared" si="201"/>
        <v>2</v>
      </c>
      <c r="F143" s="38">
        <f t="shared" si="201"/>
        <v>2</v>
      </c>
      <c r="G143" s="38">
        <f t="shared" si="201"/>
        <v>2</v>
      </c>
      <c r="H143" s="38">
        <f t="shared" si="201"/>
        <v>4</v>
      </c>
      <c r="I143" s="38">
        <f t="shared" si="201"/>
        <v>0</v>
      </c>
      <c r="J143" s="38">
        <f t="shared" si="201"/>
        <v>4</v>
      </c>
      <c r="K143" s="38">
        <f t="shared" si="201"/>
        <v>2</v>
      </c>
      <c r="L143" s="38">
        <f t="shared" si="201"/>
        <v>4</v>
      </c>
      <c r="M143" s="38">
        <f t="shared" si="201"/>
        <v>2</v>
      </c>
      <c r="N143" s="38">
        <f t="shared" si="201"/>
        <v>4</v>
      </c>
      <c r="O143" s="38">
        <f t="shared" si="201"/>
        <v>4</v>
      </c>
      <c r="P143" s="38">
        <f t="shared" si="201"/>
        <v>0</v>
      </c>
      <c r="Q143" s="38">
        <f t="shared" si="201"/>
        <v>2</v>
      </c>
      <c r="R143" s="38">
        <f t="shared" si="201"/>
        <v>2</v>
      </c>
      <c r="S143" s="38">
        <f t="shared" si="201"/>
        <v>0</v>
      </c>
      <c r="T143" s="38">
        <f t="shared" si="201"/>
        <v>4</v>
      </c>
      <c r="U143" s="38">
        <f t="shared" si="201"/>
        <v>4</v>
      </c>
      <c r="V143" s="38">
        <f t="shared" si="201"/>
        <v>0</v>
      </c>
      <c r="W143" s="38">
        <f t="shared" si="201"/>
        <v>2</v>
      </c>
      <c r="X143" s="38">
        <f t="shared" si="201"/>
        <v>2</v>
      </c>
      <c r="Y143" s="38">
        <f t="shared" si="201"/>
        <v>0</v>
      </c>
      <c r="Z143" s="38">
        <f t="shared" si="201"/>
        <v>0</v>
      </c>
      <c r="AA143" s="38">
        <f t="shared" si="201"/>
        <v>2</v>
      </c>
      <c r="AB143" s="38">
        <f t="shared" si="201"/>
        <v>0</v>
      </c>
      <c r="AC143" s="38">
        <f t="shared" si="201"/>
        <v>2</v>
      </c>
      <c r="AD143" s="38">
        <f t="shared" si="201"/>
        <v>0</v>
      </c>
      <c r="AE143" s="53">
        <f t="shared" si="201"/>
        <v>2</v>
      </c>
      <c r="AF143" s="38">
        <f t="shared" si="201"/>
        <v>4</v>
      </c>
      <c r="AG143" s="38">
        <f t="shared" si="201"/>
        <v>0</v>
      </c>
      <c r="AH143" s="38">
        <f t="shared" ref="AH143:BM143" si="202">IF(AH142="M",0,IF(AH142="I",2,IF(AH142="B",4,IF(AH142="E",5))))</f>
        <v>4</v>
      </c>
      <c r="AI143" s="38">
        <f t="shared" si="202"/>
        <v>4</v>
      </c>
      <c r="AJ143" s="38">
        <f t="shared" si="202"/>
        <v>0</v>
      </c>
      <c r="AK143" s="38">
        <f t="shared" si="202"/>
        <v>0</v>
      </c>
      <c r="AL143" s="38">
        <f t="shared" si="202"/>
        <v>2</v>
      </c>
      <c r="AM143" s="38">
        <f t="shared" si="202"/>
        <v>4</v>
      </c>
      <c r="AN143" s="38">
        <f t="shared" si="202"/>
        <v>2</v>
      </c>
      <c r="AO143" s="38">
        <f t="shared" si="202"/>
        <v>2</v>
      </c>
      <c r="AP143" s="38">
        <f t="shared" si="202"/>
        <v>2</v>
      </c>
      <c r="AQ143" s="38">
        <f t="shared" si="202"/>
        <v>4</v>
      </c>
      <c r="AR143" s="38">
        <f t="shared" si="202"/>
        <v>2</v>
      </c>
      <c r="AS143" s="38">
        <f t="shared" si="202"/>
        <v>4</v>
      </c>
      <c r="AT143" s="38">
        <f t="shared" si="202"/>
        <v>2</v>
      </c>
      <c r="AU143" s="38">
        <f t="shared" si="202"/>
        <v>2</v>
      </c>
      <c r="AV143" s="38">
        <f t="shared" si="202"/>
        <v>2</v>
      </c>
      <c r="AW143" s="38">
        <f t="shared" si="202"/>
        <v>2</v>
      </c>
      <c r="AX143" s="38">
        <f t="shared" si="202"/>
        <v>2</v>
      </c>
      <c r="AY143" s="38">
        <f t="shared" si="202"/>
        <v>2</v>
      </c>
      <c r="AZ143" s="38">
        <f t="shared" si="202"/>
        <v>0</v>
      </c>
      <c r="BA143" s="38">
        <f t="shared" si="202"/>
        <v>2</v>
      </c>
      <c r="BB143" s="38">
        <f t="shared" si="202"/>
        <v>2</v>
      </c>
      <c r="BC143" s="38">
        <f t="shared" si="202"/>
        <v>4</v>
      </c>
      <c r="BD143" s="38">
        <f t="shared" si="202"/>
        <v>4</v>
      </c>
      <c r="BE143" s="38">
        <f t="shared" si="202"/>
        <v>0</v>
      </c>
      <c r="BF143" s="38">
        <f t="shared" si="202"/>
        <v>2</v>
      </c>
      <c r="BG143" s="38">
        <f t="shared" si="202"/>
        <v>0</v>
      </c>
      <c r="BH143" s="38">
        <f t="shared" si="202"/>
        <v>2</v>
      </c>
      <c r="BI143" s="38">
        <f t="shared" si="202"/>
        <v>2</v>
      </c>
      <c r="BJ143" s="38">
        <f t="shared" si="202"/>
        <v>4</v>
      </c>
      <c r="BK143" s="38">
        <f t="shared" si="202"/>
        <v>0</v>
      </c>
      <c r="BL143" s="38">
        <f t="shared" si="202"/>
        <v>2</v>
      </c>
      <c r="BM143" s="38">
        <f t="shared" si="202"/>
        <v>2</v>
      </c>
      <c r="BN143" s="38">
        <f t="shared" ref="BN143:BW143" si="203">IF(BN142="M",0,IF(BN142="I",2,IF(BN142="B",4,IF(BN142="E",5))))</f>
        <v>2</v>
      </c>
      <c r="BO143" s="38">
        <f t="shared" si="203"/>
        <v>2</v>
      </c>
      <c r="BP143" s="38">
        <f t="shared" si="203"/>
        <v>2</v>
      </c>
      <c r="BQ143" s="38">
        <f t="shared" si="203"/>
        <v>2</v>
      </c>
      <c r="BR143" s="38">
        <f t="shared" si="203"/>
        <v>2</v>
      </c>
      <c r="BS143" s="38">
        <f t="shared" si="203"/>
        <v>0</v>
      </c>
      <c r="BT143" s="38">
        <f t="shared" si="203"/>
        <v>0</v>
      </c>
      <c r="BU143" s="38">
        <f t="shared" si="203"/>
        <v>0</v>
      </c>
      <c r="BV143" s="38">
        <f t="shared" si="203"/>
        <v>2</v>
      </c>
      <c r="BW143" s="38">
        <f t="shared" si="203"/>
        <v>2</v>
      </c>
    </row>
    <row r="144" spans="1:75" ht="15.75" thickBot="1" x14ac:dyDescent="0.3">
      <c r="A144" s="120"/>
      <c r="B144" s="38" t="s">
        <v>8</v>
      </c>
      <c r="C144" s="38" t="s">
        <v>7</v>
      </c>
      <c r="D144" s="38" t="s">
        <v>7</v>
      </c>
      <c r="E144" s="38" t="s">
        <v>8</v>
      </c>
      <c r="F144" s="38" t="s">
        <v>8</v>
      </c>
      <c r="G144" s="38" t="s">
        <v>9</v>
      </c>
      <c r="H144" s="38" t="s">
        <v>9</v>
      </c>
      <c r="I144" s="38" t="s">
        <v>7</v>
      </c>
      <c r="J144" s="38" t="s">
        <v>9</v>
      </c>
      <c r="K144" s="38" t="s">
        <v>9</v>
      </c>
      <c r="L144" s="38" t="s">
        <v>9</v>
      </c>
      <c r="M144" s="38" t="s">
        <v>7</v>
      </c>
      <c r="N144" s="38" t="s">
        <v>8</v>
      </c>
      <c r="O144" s="38" t="s">
        <v>9</v>
      </c>
      <c r="P144" s="38" t="s">
        <v>7</v>
      </c>
      <c r="Q144" s="38" t="s">
        <v>8</v>
      </c>
      <c r="R144" s="38" t="s">
        <v>7</v>
      </c>
      <c r="S144" s="38" t="s">
        <v>7</v>
      </c>
      <c r="T144" s="38" t="s">
        <v>9</v>
      </c>
      <c r="U144" s="38" t="s">
        <v>9</v>
      </c>
      <c r="V144" s="38" t="s">
        <v>7</v>
      </c>
      <c r="W144" s="38" t="s">
        <v>9</v>
      </c>
      <c r="X144" s="38" t="s">
        <v>8</v>
      </c>
      <c r="Y144" s="38" t="s">
        <v>7</v>
      </c>
      <c r="Z144" s="38" t="s">
        <v>7</v>
      </c>
      <c r="AA144" s="38" t="s">
        <v>8</v>
      </c>
      <c r="AB144" s="38" t="s">
        <v>9</v>
      </c>
      <c r="AC144" s="38" t="s">
        <v>9</v>
      </c>
      <c r="AD144" s="38" t="s">
        <v>7</v>
      </c>
      <c r="AE144" s="53" t="s">
        <v>7</v>
      </c>
      <c r="AF144" s="38" t="s">
        <v>9</v>
      </c>
      <c r="AG144" s="38" t="s">
        <v>7</v>
      </c>
      <c r="AH144" s="38" t="s">
        <v>7</v>
      </c>
      <c r="AI144" s="38" t="s">
        <v>8</v>
      </c>
      <c r="AJ144" s="38" t="s">
        <v>7</v>
      </c>
      <c r="AK144" s="38" t="s">
        <v>8</v>
      </c>
      <c r="AL144" s="38" t="s">
        <v>8</v>
      </c>
      <c r="AM144" s="38" t="s">
        <v>9</v>
      </c>
      <c r="AN144" s="38" t="s">
        <v>7</v>
      </c>
      <c r="AO144" s="38" t="s">
        <v>7</v>
      </c>
      <c r="AP144" s="38" t="s">
        <v>8</v>
      </c>
      <c r="AQ144" s="38" t="s">
        <v>7</v>
      </c>
      <c r="AR144" s="38" t="s">
        <v>7</v>
      </c>
      <c r="AS144" s="38" t="s">
        <v>7</v>
      </c>
      <c r="AT144" s="38" t="s">
        <v>7</v>
      </c>
      <c r="AU144" s="38" t="s">
        <v>7</v>
      </c>
      <c r="AV144" s="38" t="s">
        <v>7</v>
      </c>
      <c r="AW144" s="38" t="s">
        <v>7</v>
      </c>
      <c r="AX144" s="38" t="s">
        <v>7</v>
      </c>
      <c r="AY144" s="38" t="s">
        <v>7</v>
      </c>
      <c r="AZ144" s="38" t="s">
        <v>7</v>
      </c>
      <c r="BA144" s="38" t="s">
        <v>7</v>
      </c>
      <c r="BB144" s="38" t="s">
        <v>7</v>
      </c>
      <c r="BC144" s="38" t="s">
        <v>9</v>
      </c>
      <c r="BD144" s="38" t="s">
        <v>9</v>
      </c>
      <c r="BE144" s="38" t="s">
        <v>7</v>
      </c>
      <c r="BF144" s="38" t="s">
        <v>7</v>
      </c>
      <c r="BG144" s="38" t="s">
        <v>7</v>
      </c>
      <c r="BH144" s="38" t="s">
        <v>8</v>
      </c>
      <c r="BI144" s="38" t="s">
        <v>9</v>
      </c>
      <c r="BJ144" s="38" t="s">
        <v>9</v>
      </c>
      <c r="BK144" s="38" t="s">
        <v>7</v>
      </c>
      <c r="BL144" s="38" t="s">
        <v>7</v>
      </c>
      <c r="BM144" s="38" t="s">
        <v>8</v>
      </c>
      <c r="BN144" s="38" t="s">
        <v>8</v>
      </c>
      <c r="BO144" s="38" t="s">
        <v>8</v>
      </c>
      <c r="BP144" s="38" t="s">
        <v>8</v>
      </c>
      <c r="BQ144" s="38" t="s">
        <v>8</v>
      </c>
      <c r="BR144" s="38" t="s">
        <v>8</v>
      </c>
      <c r="BS144" s="38" t="s">
        <v>7</v>
      </c>
      <c r="BT144" s="38" t="s">
        <v>7</v>
      </c>
      <c r="BU144" s="38" t="s">
        <v>7</v>
      </c>
      <c r="BV144" s="38" t="s">
        <v>9</v>
      </c>
      <c r="BW144" s="38" t="s">
        <v>7</v>
      </c>
    </row>
    <row r="145" spans="1:75" ht="15.75" thickBot="1" x14ac:dyDescent="0.3">
      <c r="A145" s="120"/>
      <c r="B145" s="38">
        <f t="shared" ref="B145:AG145" si="204">IF(B144="M",0,IF(B144="I",2,IF(B144="B",4,IF(B144="E",5))))</f>
        <v>2</v>
      </c>
      <c r="C145" s="38">
        <f t="shared" si="204"/>
        <v>0</v>
      </c>
      <c r="D145" s="38">
        <f t="shared" si="204"/>
        <v>0</v>
      </c>
      <c r="E145" s="38">
        <f t="shared" si="204"/>
        <v>2</v>
      </c>
      <c r="F145" s="38">
        <f t="shared" si="204"/>
        <v>2</v>
      </c>
      <c r="G145" s="38">
        <f t="shared" si="204"/>
        <v>4</v>
      </c>
      <c r="H145" s="38">
        <f t="shared" si="204"/>
        <v>4</v>
      </c>
      <c r="I145" s="38">
        <f t="shared" si="204"/>
        <v>0</v>
      </c>
      <c r="J145" s="38">
        <f t="shared" si="204"/>
        <v>4</v>
      </c>
      <c r="K145" s="38">
        <f t="shared" si="204"/>
        <v>4</v>
      </c>
      <c r="L145" s="38">
        <f t="shared" si="204"/>
        <v>4</v>
      </c>
      <c r="M145" s="38">
        <f t="shared" si="204"/>
        <v>0</v>
      </c>
      <c r="N145" s="38">
        <f t="shared" si="204"/>
        <v>2</v>
      </c>
      <c r="O145" s="38">
        <f t="shared" si="204"/>
        <v>4</v>
      </c>
      <c r="P145" s="38">
        <f t="shared" si="204"/>
        <v>0</v>
      </c>
      <c r="Q145" s="38">
        <f t="shared" si="204"/>
        <v>2</v>
      </c>
      <c r="R145" s="38">
        <f t="shared" si="204"/>
        <v>0</v>
      </c>
      <c r="S145" s="38">
        <f t="shared" si="204"/>
        <v>0</v>
      </c>
      <c r="T145" s="38">
        <f t="shared" si="204"/>
        <v>4</v>
      </c>
      <c r="U145" s="38">
        <f t="shared" si="204"/>
        <v>4</v>
      </c>
      <c r="V145" s="38">
        <f t="shared" si="204"/>
        <v>0</v>
      </c>
      <c r="W145" s="38">
        <f t="shared" si="204"/>
        <v>4</v>
      </c>
      <c r="X145" s="38">
        <f t="shared" si="204"/>
        <v>2</v>
      </c>
      <c r="Y145" s="38">
        <f t="shared" si="204"/>
        <v>0</v>
      </c>
      <c r="Z145" s="38">
        <f t="shared" si="204"/>
        <v>0</v>
      </c>
      <c r="AA145" s="38">
        <f t="shared" si="204"/>
        <v>2</v>
      </c>
      <c r="AB145" s="38">
        <f t="shared" si="204"/>
        <v>4</v>
      </c>
      <c r="AC145" s="38">
        <f t="shared" si="204"/>
        <v>4</v>
      </c>
      <c r="AD145" s="38">
        <f t="shared" si="204"/>
        <v>0</v>
      </c>
      <c r="AE145" s="53">
        <f t="shared" si="204"/>
        <v>0</v>
      </c>
      <c r="AF145" s="38">
        <f t="shared" si="204"/>
        <v>4</v>
      </c>
      <c r="AG145" s="38">
        <f t="shared" si="204"/>
        <v>0</v>
      </c>
      <c r="AH145" s="38">
        <f t="shared" ref="AH145:BM145" si="205">IF(AH144="M",0,IF(AH144="I",2,IF(AH144="B",4,IF(AH144="E",5))))</f>
        <v>0</v>
      </c>
      <c r="AI145" s="38">
        <f t="shared" si="205"/>
        <v>2</v>
      </c>
      <c r="AJ145" s="38">
        <f t="shared" si="205"/>
        <v>0</v>
      </c>
      <c r="AK145" s="38">
        <f t="shared" si="205"/>
        <v>2</v>
      </c>
      <c r="AL145" s="38">
        <f t="shared" si="205"/>
        <v>2</v>
      </c>
      <c r="AM145" s="38">
        <f t="shared" si="205"/>
        <v>4</v>
      </c>
      <c r="AN145" s="38">
        <f t="shared" si="205"/>
        <v>0</v>
      </c>
      <c r="AO145" s="38">
        <f t="shared" si="205"/>
        <v>0</v>
      </c>
      <c r="AP145" s="38">
        <f t="shared" si="205"/>
        <v>2</v>
      </c>
      <c r="AQ145" s="38">
        <f t="shared" si="205"/>
        <v>0</v>
      </c>
      <c r="AR145" s="38">
        <f t="shared" si="205"/>
        <v>0</v>
      </c>
      <c r="AS145" s="38">
        <f t="shared" si="205"/>
        <v>0</v>
      </c>
      <c r="AT145" s="38">
        <f t="shared" si="205"/>
        <v>0</v>
      </c>
      <c r="AU145" s="38">
        <f t="shared" si="205"/>
        <v>0</v>
      </c>
      <c r="AV145" s="38">
        <f t="shared" si="205"/>
        <v>0</v>
      </c>
      <c r="AW145" s="38">
        <f t="shared" si="205"/>
        <v>0</v>
      </c>
      <c r="AX145" s="38">
        <f t="shared" si="205"/>
        <v>0</v>
      </c>
      <c r="AY145" s="38">
        <f t="shared" si="205"/>
        <v>0</v>
      </c>
      <c r="AZ145" s="38">
        <f t="shared" si="205"/>
        <v>0</v>
      </c>
      <c r="BA145" s="38">
        <f t="shared" si="205"/>
        <v>0</v>
      </c>
      <c r="BB145" s="38">
        <f t="shared" si="205"/>
        <v>0</v>
      </c>
      <c r="BC145" s="38">
        <f t="shared" si="205"/>
        <v>4</v>
      </c>
      <c r="BD145" s="38">
        <f t="shared" si="205"/>
        <v>4</v>
      </c>
      <c r="BE145" s="38">
        <f t="shared" si="205"/>
        <v>0</v>
      </c>
      <c r="BF145" s="38">
        <f t="shared" si="205"/>
        <v>0</v>
      </c>
      <c r="BG145" s="38">
        <f t="shared" si="205"/>
        <v>0</v>
      </c>
      <c r="BH145" s="38">
        <f t="shared" si="205"/>
        <v>2</v>
      </c>
      <c r="BI145" s="38">
        <f t="shared" si="205"/>
        <v>4</v>
      </c>
      <c r="BJ145" s="38">
        <f t="shared" si="205"/>
        <v>4</v>
      </c>
      <c r="BK145" s="38">
        <f t="shared" si="205"/>
        <v>0</v>
      </c>
      <c r="BL145" s="38">
        <f t="shared" si="205"/>
        <v>0</v>
      </c>
      <c r="BM145" s="38">
        <f t="shared" si="205"/>
        <v>2</v>
      </c>
      <c r="BN145" s="38">
        <f t="shared" ref="BN145:BW145" si="206">IF(BN144="M",0,IF(BN144="I",2,IF(BN144="B",4,IF(BN144="E",5))))</f>
        <v>2</v>
      </c>
      <c r="BO145" s="38">
        <f t="shared" si="206"/>
        <v>2</v>
      </c>
      <c r="BP145" s="38">
        <f t="shared" si="206"/>
        <v>2</v>
      </c>
      <c r="BQ145" s="38">
        <f t="shared" si="206"/>
        <v>2</v>
      </c>
      <c r="BR145" s="38">
        <f t="shared" si="206"/>
        <v>2</v>
      </c>
      <c r="BS145" s="38">
        <f t="shared" si="206"/>
        <v>0</v>
      </c>
      <c r="BT145" s="38">
        <f t="shared" si="206"/>
        <v>0</v>
      </c>
      <c r="BU145" s="38">
        <f t="shared" si="206"/>
        <v>0</v>
      </c>
      <c r="BV145" s="38">
        <f t="shared" si="206"/>
        <v>4</v>
      </c>
      <c r="BW145" s="38">
        <f t="shared" si="206"/>
        <v>0</v>
      </c>
    </row>
    <row r="146" spans="1:75" ht="15.75" thickBot="1" x14ac:dyDescent="0.3">
      <c r="A146" s="120"/>
      <c r="B146" s="38" t="s">
        <v>8</v>
      </c>
      <c r="C146" s="38" t="s">
        <v>7</v>
      </c>
      <c r="D146" s="38" t="s">
        <v>8</v>
      </c>
      <c r="E146" s="38" t="s">
        <v>8</v>
      </c>
      <c r="F146" s="38" t="s">
        <v>8</v>
      </c>
      <c r="G146" s="38" t="s">
        <v>7</v>
      </c>
      <c r="H146" s="38" t="s">
        <v>7</v>
      </c>
      <c r="I146" s="38" t="s">
        <v>7</v>
      </c>
      <c r="J146" s="38" t="s">
        <v>7</v>
      </c>
      <c r="K146" s="38" t="s">
        <v>7</v>
      </c>
      <c r="L146" s="38" t="s">
        <v>7</v>
      </c>
      <c r="M146" s="38" t="s">
        <v>7</v>
      </c>
      <c r="N146" s="38" t="s">
        <v>7</v>
      </c>
      <c r="O146" s="38" t="s">
        <v>7</v>
      </c>
      <c r="P146" s="38" t="s">
        <v>8</v>
      </c>
      <c r="Q146" s="38" t="s">
        <v>8</v>
      </c>
      <c r="R146" s="38" t="s">
        <v>7</v>
      </c>
      <c r="S146" s="38" t="s">
        <v>7</v>
      </c>
      <c r="T146" s="38" t="s">
        <v>7</v>
      </c>
      <c r="U146" s="38" t="s">
        <v>7</v>
      </c>
      <c r="V146" s="38" t="s">
        <v>8</v>
      </c>
      <c r="W146" s="38" t="s">
        <v>7</v>
      </c>
      <c r="X146" s="38" t="s">
        <v>8</v>
      </c>
      <c r="Y146" s="38" t="s">
        <v>7</v>
      </c>
      <c r="Z146" s="38" t="s">
        <v>7</v>
      </c>
      <c r="AA146" s="38" t="s">
        <v>8</v>
      </c>
      <c r="AB146" s="38" t="s">
        <v>7</v>
      </c>
      <c r="AC146" s="38" t="s">
        <v>9</v>
      </c>
      <c r="AD146" s="38" t="s">
        <v>7</v>
      </c>
      <c r="AE146" s="53" t="s">
        <v>8</v>
      </c>
      <c r="AF146" s="38" t="s">
        <v>9</v>
      </c>
      <c r="AG146" s="38" t="s">
        <v>7</v>
      </c>
      <c r="AH146" s="38" t="s">
        <v>7</v>
      </c>
      <c r="AI146" s="38" t="s">
        <v>8</v>
      </c>
      <c r="AJ146" s="38" t="s">
        <v>7</v>
      </c>
      <c r="AK146" s="38" t="s">
        <v>8</v>
      </c>
      <c r="AL146" s="38" t="s">
        <v>8</v>
      </c>
      <c r="AM146" s="38" t="s">
        <v>7</v>
      </c>
      <c r="AN146" s="38" t="s">
        <v>8</v>
      </c>
      <c r="AO146" s="38" t="s">
        <v>9</v>
      </c>
      <c r="AP146" s="38" t="s">
        <v>8</v>
      </c>
      <c r="AQ146" s="38" t="s">
        <v>9</v>
      </c>
      <c r="AR146" s="38" t="s">
        <v>9</v>
      </c>
      <c r="AS146" s="38" t="s">
        <v>9</v>
      </c>
      <c r="AT146" s="38" t="s">
        <v>9</v>
      </c>
      <c r="AU146" s="38" t="s">
        <v>9</v>
      </c>
      <c r="AV146" s="38" t="s">
        <v>9</v>
      </c>
      <c r="AW146" s="38" t="s">
        <v>8</v>
      </c>
      <c r="AX146" s="38" t="s">
        <v>9</v>
      </c>
      <c r="AY146" s="38" t="s">
        <v>8</v>
      </c>
      <c r="AZ146" s="38" t="s">
        <v>9</v>
      </c>
      <c r="BA146" s="38" t="s">
        <v>9</v>
      </c>
      <c r="BB146" s="38" t="s">
        <v>8</v>
      </c>
      <c r="BC146" s="38" t="s">
        <v>8</v>
      </c>
      <c r="BD146" s="38" t="s">
        <v>9</v>
      </c>
      <c r="BE146" s="38" t="s">
        <v>8</v>
      </c>
      <c r="BF146" s="38" t="s">
        <v>8</v>
      </c>
      <c r="BG146" s="38" t="s">
        <v>8</v>
      </c>
      <c r="BH146" s="38" t="s">
        <v>8</v>
      </c>
      <c r="BI146" s="38" t="s">
        <v>7</v>
      </c>
      <c r="BJ146" s="38" t="s">
        <v>7</v>
      </c>
      <c r="BK146" s="38" t="s">
        <v>7</v>
      </c>
      <c r="BL146" s="38" t="s">
        <v>7</v>
      </c>
      <c r="BM146" s="38" t="s">
        <v>8</v>
      </c>
      <c r="BN146" s="38" t="s">
        <v>8</v>
      </c>
      <c r="BO146" s="38" t="s">
        <v>8</v>
      </c>
      <c r="BP146" s="38" t="s">
        <v>8</v>
      </c>
      <c r="BQ146" s="38" t="s">
        <v>8</v>
      </c>
      <c r="BR146" s="38" t="s">
        <v>8</v>
      </c>
      <c r="BS146" s="38" t="s">
        <v>7</v>
      </c>
      <c r="BT146" s="38" t="s">
        <v>7</v>
      </c>
      <c r="BU146" s="38" t="s">
        <v>7</v>
      </c>
      <c r="BV146" s="38" t="s">
        <v>8</v>
      </c>
      <c r="BW146" s="38" t="s">
        <v>7</v>
      </c>
    </row>
    <row r="147" spans="1:75" ht="15.75" thickBot="1" x14ac:dyDescent="0.3">
      <c r="A147" s="120"/>
      <c r="B147" s="38">
        <f t="shared" ref="B147:AG147" si="207">IF(B146="M",0,IF(B146="I",2,IF(B146="B",4,IF(B146="E",5))))</f>
        <v>2</v>
      </c>
      <c r="C147" s="38">
        <f t="shared" si="207"/>
        <v>0</v>
      </c>
      <c r="D147" s="38">
        <f t="shared" si="207"/>
        <v>2</v>
      </c>
      <c r="E147" s="38">
        <f t="shared" si="207"/>
        <v>2</v>
      </c>
      <c r="F147" s="38">
        <f t="shared" si="207"/>
        <v>2</v>
      </c>
      <c r="G147" s="38">
        <f t="shared" si="207"/>
        <v>0</v>
      </c>
      <c r="H147" s="38">
        <f t="shared" si="207"/>
        <v>0</v>
      </c>
      <c r="I147" s="38">
        <f t="shared" si="207"/>
        <v>0</v>
      </c>
      <c r="J147" s="38">
        <f t="shared" si="207"/>
        <v>0</v>
      </c>
      <c r="K147" s="38">
        <f t="shared" si="207"/>
        <v>0</v>
      </c>
      <c r="L147" s="38">
        <f t="shared" si="207"/>
        <v>0</v>
      </c>
      <c r="M147" s="38">
        <f t="shared" si="207"/>
        <v>0</v>
      </c>
      <c r="N147" s="38">
        <f t="shared" si="207"/>
        <v>0</v>
      </c>
      <c r="O147" s="38">
        <f t="shared" si="207"/>
        <v>0</v>
      </c>
      <c r="P147" s="38">
        <f t="shared" si="207"/>
        <v>2</v>
      </c>
      <c r="Q147" s="38">
        <f t="shared" si="207"/>
        <v>2</v>
      </c>
      <c r="R147" s="38">
        <f t="shared" si="207"/>
        <v>0</v>
      </c>
      <c r="S147" s="38">
        <f t="shared" si="207"/>
        <v>0</v>
      </c>
      <c r="T147" s="38">
        <f t="shared" si="207"/>
        <v>0</v>
      </c>
      <c r="U147" s="38">
        <f t="shared" si="207"/>
        <v>0</v>
      </c>
      <c r="V147" s="38">
        <f t="shared" si="207"/>
        <v>2</v>
      </c>
      <c r="W147" s="38">
        <f t="shared" si="207"/>
        <v>0</v>
      </c>
      <c r="X147" s="38">
        <f t="shared" si="207"/>
        <v>2</v>
      </c>
      <c r="Y147" s="38">
        <f t="shared" si="207"/>
        <v>0</v>
      </c>
      <c r="Z147" s="38">
        <f t="shared" si="207"/>
        <v>0</v>
      </c>
      <c r="AA147" s="38">
        <f t="shared" si="207"/>
        <v>2</v>
      </c>
      <c r="AB147" s="38">
        <f t="shared" si="207"/>
        <v>0</v>
      </c>
      <c r="AC147" s="38">
        <f t="shared" si="207"/>
        <v>4</v>
      </c>
      <c r="AD147" s="38">
        <f t="shared" si="207"/>
        <v>0</v>
      </c>
      <c r="AE147" s="53">
        <f t="shared" si="207"/>
        <v>2</v>
      </c>
      <c r="AF147" s="38">
        <f t="shared" si="207"/>
        <v>4</v>
      </c>
      <c r="AG147" s="38">
        <f t="shared" si="207"/>
        <v>0</v>
      </c>
      <c r="AH147" s="38">
        <f t="shared" ref="AH147:BM147" si="208">IF(AH146="M",0,IF(AH146="I",2,IF(AH146="B",4,IF(AH146="E",5))))</f>
        <v>0</v>
      </c>
      <c r="AI147" s="38">
        <f t="shared" si="208"/>
        <v>2</v>
      </c>
      <c r="AJ147" s="38">
        <f t="shared" si="208"/>
        <v>0</v>
      </c>
      <c r="AK147" s="38">
        <f t="shared" si="208"/>
        <v>2</v>
      </c>
      <c r="AL147" s="38">
        <f t="shared" si="208"/>
        <v>2</v>
      </c>
      <c r="AM147" s="38">
        <f t="shared" si="208"/>
        <v>0</v>
      </c>
      <c r="AN147" s="38">
        <f t="shared" si="208"/>
        <v>2</v>
      </c>
      <c r="AO147" s="38">
        <f t="shared" si="208"/>
        <v>4</v>
      </c>
      <c r="AP147" s="38">
        <f t="shared" si="208"/>
        <v>2</v>
      </c>
      <c r="AQ147" s="38">
        <f t="shared" si="208"/>
        <v>4</v>
      </c>
      <c r="AR147" s="38">
        <f t="shared" si="208"/>
        <v>4</v>
      </c>
      <c r="AS147" s="38">
        <f t="shared" si="208"/>
        <v>4</v>
      </c>
      <c r="AT147" s="38">
        <f t="shared" si="208"/>
        <v>4</v>
      </c>
      <c r="AU147" s="38">
        <f t="shared" si="208"/>
        <v>4</v>
      </c>
      <c r="AV147" s="38">
        <f t="shared" si="208"/>
        <v>4</v>
      </c>
      <c r="AW147" s="38">
        <f t="shared" si="208"/>
        <v>2</v>
      </c>
      <c r="AX147" s="38">
        <f t="shared" si="208"/>
        <v>4</v>
      </c>
      <c r="AY147" s="38">
        <f t="shared" si="208"/>
        <v>2</v>
      </c>
      <c r="AZ147" s="38">
        <f t="shared" si="208"/>
        <v>4</v>
      </c>
      <c r="BA147" s="38">
        <f t="shared" si="208"/>
        <v>4</v>
      </c>
      <c r="BB147" s="38">
        <f t="shared" si="208"/>
        <v>2</v>
      </c>
      <c r="BC147" s="38">
        <f t="shared" si="208"/>
        <v>2</v>
      </c>
      <c r="BD147" s="38">
        <f t="shared" si="208"/>
        <v>4</v>
      </c>
      <c r="BE147" s="38">
        <f t="shared" si="208"/>
        <v>2</v>
      </c>
      <c r="BF147" s="38">
        <f t="shared" si="208"/>
        <v>2</v>
      </c>
      <c r="BG147" s="38">
        <f t="shared" si="208"/>
        <v>2</v>
      </c>
      <c r="BH147" s="38">
        <f t="shared" si="208"/>
        <v>2</v>
      </c>
      <c r="BI147" s="38">
        <f t="shared" si="208"/>
        <v>0</v>
      </c>
      <c r="BJ147" s="38">
        <f t="shared" si="208"/>
        <v>0</v>
      </c>
      <c r="BK147" s="38">
        <f t="shared" si="208"/>
        <v>0</v>
      </c>
      <c r="BL147" s="38">
        <f t="shared" si="208"/>
        <v>0</v>
      </c>
      <c r="BM147" s="38">
        <f t="shared" si="208"/>
        <v>2</v>
      </c>
      <c r="BN147" s="38">
        <f t="shared" ref="BN147:BW147" si="209">IF(BN146="M",0,IF(BN146="I",2,IF(BN146="B",4,IF(BN146="E",5))))</f>
        <v>2</v>
      </c>
      <c r="BO147" s="38">
        <f t="shared" si="209"/>
        <v>2</v>
      </c>
      <c r="BP147" s="38">
        <f t="shared" si="209"/>
        <v>2</v>
      </c>
      <c r="BQ147" s="38">
        <f t="shared" si="209"/>
        <v>2</v>
      </c>
      <c r="BR147" s="38">
        <f t="shared" si="209"/>
        <v>2</v>
      </c>
      <c r="BS147" s="38">
        <f t="shared" si="209"/>
        <v>0</v>
      </c>
      <c r="BT147" s="38">
        <f t="shared" si="209"/>
        <v>0</v>
      </c>
      <c r="BU147" s="38">
        <f t="shared" si="209"/>
        <v>0</v>
      </c>
      <c r="BV147" s="38">
        <f t="shared" si="209"/>
        <v>2</v>
      </c>
      <c r="BW147" s="38">
        <f t="shared" si="209"/>
        <v>0</v>
      </c>
    </row>
    <row r="148" spans="1:75" ht="15.75" thickBot="1" x14ac:dyDescent="0.3">
      <c r="A148" s="120"/>
      <c r="B148" s="38" t="s">
        <v>7</v>
      </c>
      <c r="C148" s="38" t="s">
        <v>9</v>
      </c>
      <c r="D148" s="38" t="s">
        <v>9</v>
      </c>
      <c r="E148" s="38" t="s">
        <v>9</v>
      </c>
      <c r="F148" s="38" t="s">
        <v>8</v>
      </c>
      <c r="G148" s="38" t="s">
        <v>9</v>
      </c>
      <c r="H148" s="38" t="s">
        <v>9</v>
      </c>
      <c r="I148" s="38" t="s">
        <v>8</v>
      </c>
      <c r="J148" s="38" t="s">
        <v>9</v>
      </c>
      <c r="K148" s="38" t="s">
        <v>8</v>
      </c>
      <c r="L148" s="38" t="s">
        <v>9</v>
      </c>
      <c r="M148" s="38" t="s">
        <v>8</v>
      </c>
      <c r="N148" s="38" t="s">
        <v>9</v>
      </c>
      <c r="O148" s="38" t="s">
        <v>9</v>
      </c>
      <c r="P148" s="38" t="s">
        <v>9</v>
      </c>
      <c r="Q148" s="38" t="s">
        <v>8</v>
      </c>
      <c r="R148" s="38" t="s">
        <v>9</v>
      </c>
      <c r="S148" s="38" t="s">
        <v>8</v>
      </c>
      <c r="T148" s="38" t="s">
        <v>9</v>
      </c>
      <c r="U148" s="38" t="s">
        <v>9</v>
      </c>
      <c r="V148" s="38" t="s">
        <v>9</v>
      </c>
      <c r="W148" s="38" t="s">
        <v>8</v>
      </c>
      <c r="X148" s="38" t="s">
        <v>8</v>
      </c>
      <c r="Y148" s="38" t="s">
        <v>8</v>
      </c>
      <c r="Z148" s="38" t="s">
        <v>9</v>
      </c>
      <c r="AA148" s="38" t="s">
        <v>8</v>
      </c>
      <c r="AB148" s="38" t="s">
        <v>7</v>
      </c>
      <c r="AC148" s="38" t="s">
        <v>8</v>
      </c>
      <c r="AD148" s="38" t="s">
        <v>8</v>
      </c>
      <c r="AE148" s="53" t="s">
        <v>9</v>
      </c>
      <c r="AF148" s="38" t="s">
        <v>8</v>
      </c>
      <c r="AG148" s="38" t="s">
        <v>8</v>
      </c>
      <c r="AH148" s="38" t="s">
        <v>8</v>
      </c>
      <c r="AI148" s="38" t="s">
        <v>8</v>
      </c>
      <c r="AJ148" s="38" t="s">
        <v>7</v>
      </c>
      <c r="AK148" s="38" t="s">
        <v>9</v>
      </c>
      <c r="AL148" s="38" t="s">
        <v>7</v>
      </c>
      <c r="AM148" s="38" t="s">
        <v>9</v>
      </c>
      <c r="AN148" s="38" t="s">
        <v>8</v>
      </c>
      <c r="AO148" s="38" t="s">
        <v>9</v>
      </c>
      <c r="AP148" s="38" t="s">
        <v>8</v>
      </c>
      <c r="AQ148" s="38" t="s">
        <v>9</v>
      </c>
      <c r="AR148" s="38" t="s">
        <v>9</v>
      </c>
      <c r="AS148" s="38" t="s">
        <v>9</v>
      </c>
      <c r="AT148" s="38" t="s">
        <v>9</v>
      </c>
      <c r="AU148" s="38" t="s">
        <v>9</v>
      </c>
      <c r="AV148" s="38" t="s">
        <v>9</v>
      </c>
      <c r="AW148" s="38" t="s">
        <v>9</v>
      </c>
      <c r="AX148" s="38" t="s">
        <v>9</v>
      </c>
      <c r="AY148" s="38" t="s">
        <v>8</v>
      </c>
      <c r="AZ148" s="38" t="s">
        <v>9</v>
      </c>
      <c r="BA148" s="38" t="s">
        <v>9</v>
      </c>
      <c r="BB148" s="38" t="s">
        <v>8</v>
      </c>
      <c r="BC148" s="38" t="s">
        <v>9</v>
      </c>
      <c r="BD148" s="38" t="s">
        <v>9</v>
      </c>
      <c r="BE148" s="38" t="s">
        <v>9</v>
      </c>
      <c r="BF148" s="38" t="s">
        <v>8</v>
      </c>
      <c r="BG148" s="38" t="s">
        <v>8</v>
      </c>
      <c r="BH148" s="38" t="s">
        <v>8</v>
      </c>
      <c r="BI148" s="38" t="s">
        <v>7</v>
      </c>
      <c r="BJ148" s="38" t="s">
        <v>8</v>
      </c>
      <c r="BK148" s="38" t="s">
        <v>8</v>
      </c>
      <c r="BL148" s="38" t="s">
        <v>7</v>
      </c>
      <c r="BM148" s="38" t="s">
        <v>8</v>
      </c>
      <c r="BN148" s="38" t="s">
        <v>8</v>
      </c>
      <c r="BO148" s="38" t="s">
        <v>8</v>
      </c>
      <c r="BP148" s="38" t="s">
        <v>8</v>
      </c>
      <c r="BQ148" s="38" t="s">
        <v>8</v>
      </c>
      <c r="BR148" s="38" t="s">
        <v>8</v>
      </c>
      <c r="BS148" s="38" t="s">
        <v>8</v>
      </c>
      <c r="BT148" s="38" t="s">
        <v>8</v>
      </c>
      <c r="BU148" s="38" t="s">
        <v>8</v>
      </c>
      <c r="BV148" s="38" t="s">
        <v>9</v>
      </c>
      <c r="BW148" s="38" t="s">
        <v>7</v>
      </c>
    </row>
    <row r="149" spans="1:75" ht="15.75" thickBot="1" x14ac:dyDescent="0.3">
      <c r="A149" s="120"/>
      <c r="B149" s="38">
        <f t="shared" ref="B149:AG149" si="210">IF(B148="M",0,IF(B148="I",2,IF(B148="B",4,IF(B148="E",5))))</f>
        <v>0</v>
      </c>
      <c r="C149" s="38">
        <f t="shared" si="210"/>
        <v>4</v>
      </c>
      <c r="D149" s="38">
        <f t="shared" si="210"/>
        <v>4</v>
      </c>
      <c r="E149" s="38">
        <f t="shared" si="210"/>
        <v>4</v>
      </c>
      <c r="F149" s="38">
        <f t="shared" si="210"/>
        <v>2</v>
      </c>
      <c r="G149" s="38">
        <f t="shared" si="210"/>
        <v>4</v>
      </c>
      <c r="H149" s="38">
        <f t="shared" si="210"/>
        <v>4</v>
      </c>
      <c r="I149" s="38">
        <f t="shared" si="210"/>
        <v>2</v>
      </c>
      <c r="J149" s="38">
        <f t="shared" si="210"/>
        <v>4</v>
      </c>
      <c r="K149" s="38">
        <f t="shared" si="210"/>
        <v>2</v>
      </c>
      <c r="L149" s="38">
        <f t="shared" si="210"/>
        <v>4</v>
      </c>
      <c r="M149" s="38">
        <f t="shared" si="210"/>
        <v>2</v>
      </c>
      <c r="N149" s="38">
        <f t="shared" si="210"/>
        <v>4</v>
      </c>
      <c r="O149" s="38">
        <f t="shared" si="210"/>
        <v>4</v>
      </c>
      <c r="P149" s="38">
        <f t="shared" si="210"/>
        <v>4</v>
      </c>
      <c r="Q149" s="38">
        <f t="shared" si="210"/>
        <v>2</v>
      </c>
      <c r="R149" s="38">
        <f t="shared" si="210"/>
        <v>4</v>
      </c>
      <c r="S149" s="38">
        <f t="shared" si="210"/>
        <v>2</v>
      </c>
      <c r="T149" s="38">
        <f t="shared" si="210"/>
        <v>4</v>
      </c>
      <c r="U149" s="38">
        <f t="shared" si="210"/>
        <v>4</v>
      </c>
      <c r="V149" s="38">
        <f t="shared" si="210"/>
        <v>4</v>
      </c>
      <c r="W149" s="38">
        <f t="shared" si="210"/>
        <v>2</v>
      </c>
      <c r="X149" s="38">
        <f t="shared" si="210"/>
        <v>2</v>
      </c>
      <c r="Y149" s="38">
        <f t="shared" si="210"/>
        <v>2</v>
      </c>
      <c r="Z149" s="38">
        <f t="shared" si="210"/>
        <v>4</v>
      </c>
      <c r="AA149" s="38">
        <f t="shared" si="210"/>
        <v>2</v>
      </c>
      <c r="AB149" s="38">
        <f t="shared" si="210"/>
        <v>0</v>
      </c>
      <c r="AC149" s="38">
        <f t="shared" si="210"/>
        <v>2</v>
      </c>
      <c r="AD149" s="38">
        <f t="shared" si="210"/>
        <v>2</v>
      </c>
      <c r="AE149" s="53">
        <f t="shared" si="210"/>
        <v>4</v>
      </c>
      <c r="AF149" s="38">
        <f t="shared" si="210"/>
        <v>2</v>
      </c>
      <c r="AG149" s="38">
        <f t="shared" si="210"/>
        <v>2</v>
      </c>
      <c r="AH149" s="38">
        <f t="shared" ref="AH149:BM149" si="211">IF(AH148="M",0,IF(AH148="I",2,IF(AH148="B",4,IF(AH148="E",5))))</f>
        <v>2</v>
      </c>
      <c r="AI149" s="38">
        <f t="shared" si="211"/>
        <v>2</v>
      </c>
      <c r="AJ149" s="38">
        <f t="shared" si="211"/>
        <v>0</v>
      </c>
      <c r="AK149" s="38">
        <f t="shared" si="211"/>
        <v>4</v>
      </c>
      <c r="AL149" s="38">
        <f t="shared" si="211"/>
        <v>0</v>
      </c>
      <c r="AM149" s="38">
        <f t="shared" si="211"/>
        <v>4</v>
      </c>
      <c r="AN149" s="38">
        <f t="shared" si="211"/>
        <v>2</v>
      </c>
      <c r="AO149" s="38">
        <f t="shared" si="211"/>
        <v>4</v>
      </c>
      <c r="AP149" s="38">
        <f t="shared" si="211"/>
        <v>2</v>
      </c>
      <c r="AQ149" s="38">
        <f t="shared" si="211"/>
        <v>4</v>
      </c>
      <c r="AR149" s="38">
        <f t="shared" si="211"/>
        <v>4</v>
      </c>
      <c r="AS149" s="38">
        <f t="shared" si="211"/>
        <v>4</v>
      </c>
      <c r="AT149" s="38">
        <f t="shared" si="211"/>
        <v>4</v>
      </c>
      <c r="AU149" s="38">
        <f t="shared" si="211"/>
        <v>4</v>
      </c>
      <c r="AV149" s="38">
        <f t="shared" si="211"/>
        <v>4</v>
      </c>
      <c r="AW149" s="38">
        <f t="shared" si="211"/>
        <v>4</v>
      </c>
      <c r="AX149" s="38">
        <f t="shared" si="211"/>
        <v>4</v>
      </c>
      <c r="AY149" s="38">
        <f t="shared" si="211"/>
        <v>2</v>
      </c>
      <c r="AZ149" s="38">
        <f t="shared" si="211"/>
        <v>4</v>
      </c>
      <c r="BA149" s="38">
        <f t="shared" si="211"/>
        <v>4</v>
      </c>
      <c r="BB149" s="38">
        <f t="shared" si="211"/>
        <v>2</v>
      </c>
      <c r="BC149" s="38">
        <f t="shared" si="211"/>
        <v>4</v>
      </c>
      <c r="BD149" s="38">
        <f t="shared" si="211"/>
        <v>4</v>
      </c>
      <c r="BE149" s="38">
        <f t="shared" si="211"/>
        <v>4</v>
      </c>
      <c r="BF149" s="38">
        <f t="shared" si="211"/>
        <v>2</v>
      </c>
      <c r="BG149" s="38">
        <f t="shared" si="211"/>
        <v>2</v>
      </c>
      <c r="BH149" s="38">
        <f t="shared" si="211"/>
        <v>2</v>
      </c>
      <c r="BI149" s="38">
        <f t="shared" si="211"/>
        <v>0</v>
      </c>
      <c r="BJ149" s="38">
        <f t="shared" si="211"/>
        <v>2</v>
      </c>
      <c r="BK149" s="38">
        <f t="shared" si="211"/>
        <v>2</v>
      </c>
      <c r="BL149" s="38">
        <f t="shared" si="211"/>
        <v>0</v>
      </c>
      <c r="BM149" s="38">
        <f t="shared" si="211"/>
        <v>2</v>
      </c>
      <c r="BN149" s="38">
        <f t="shared" ref="BN149:BW149" si="212">IF(BN148="M",0,IF(BN148="I",2,IF(BN148="B",4,IF(BN148="E",5))))</f>
        <v>2</v>
      </c>
      <c r="BO149" s="38">
        <f t="shared" si="212"/>
        <v>2</v>
      </c>
      <c r="BP149" s="38">
        <f t="shared" si="212"/>
        <v>2</v>
      </c>
      <c r="BQ149" s="38">
        <f t="shared" si="212"/>
        <v>2</v>
      </c>
      <c r="BR149" s="38">
        <f t="shared" si="212"/>
        <v>2</v>
      </c>
      <c r="BS149" s="38">
        <f t="shared" si="212"/>
        <v>2</v>
      </c>
      <c r="BT149" s="38">
        <f t="shared" si="212"/>
        <v>2</v>
      </c>
      <c r="BU149" s="38">
        <f t="shared" si="212"/>
        <v>2</v>
      </c>
      <c r="BV149" s="38">
        <f t="shared" si="212"/>
        <v>4</v>
      </c>
      <c r="BW149" s="38">
        <f t="shared" si="212"/>
        <v>0</v>
      </c>
    </row>
  </sheetData>
  <mergeCells count="14">
    <mergeCell ref="A124:A137"/>
    <mergeCell ref="A138:A149"/>
    <mergeCell ref="A58:A69"/>
    <mergeCell ref="A70:A93"/>
    <mergeCell ref="A94:A99"/>
    <mergeCell ref="A100:A107"/>
    <mergeCell ref="A108:A113"/>
    <mergeCell ref="A114:A123"/>
    <mergeCell ref="A44:A57"/>
    <mergeCell ref="A8:A23"/>
    <mergeCell ref="A24:A25"/>
    <mergeCell ref="A26:A33"/>
    <mergeCell ref="A34:A35"/>
    <mergeCell ref="A36:A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3"/>
  <sheetViews>
    <sheetView zoomScale="80" zoomScaleNormal="80" workbookViewId="0">
      <pane xSplit="2" ySplit="5" topLeftCell="C21" activePane="bottomRight" state="frozen"/>
      <selection pane="topRight" activeCell="C1" sqref="C1"/>
      <selection pane="bottomLeft" activeCell="A6" sqref="A6"/>
      <selection pane="bottomRight" activeCell="M75" sqref="M75"/>
    </sheetView>
  </sheetViews>
  <sheetFormatPr baseColWidth="10" defaultRowHeight="15" x14ac:dyDescent="0.25"/>
  <cols>
    <col min="1" max="1" width="15.42578125" bestFit="1" customWidth="1"/>
    <col min="2" max="2" width="19.5703125" bestFit="1" customWidth="1"/>
    <col min="5" max="5" width="19.140625" bestFit="1" customWidth="1"/>
    <col min="8" max="8" width="19.140625" bestFit="1" customWidth="1"/>
    <col min="11" max="11" width="21.5703125" bestFit="1" customWidth="1"/>
    <col min="12" max="12" width="13.140625" style="8" bestFit="1" customWidth="1"/>
    <col min="13" max="13" width="11.42578125" style="8"/>
    <col min="14" max="14" width="14.5703125" style="8" bestFit="1" customWidth="1"/>
    <col min="15" max="19" width="11.42578125" style="9"/>
    <col min="20" max="20" width="14.5703125" style="9" bestFit="1" customWidth="1"/>
    <col min="23" max="23" width="14.5703125" bestFit="1" customWidth="1"/>
    <col min="26" max="26" width="14.5703125" bestFit="1" customWidth="1"/>
    <col min="27" max="29" width="14.5703125" customWidth="1"/>
    <col min="30" max="30" width="17.7109375" bestFit="1" customWidth="1"/>
    <col min="31" max="31" width="14.42578125" bestFit="1" customWidth="1"/>
  </cols>
  <sheetData>
    <row r="1" spans="1:31" s="7" customFormat="1" x14ac:dyDescent="0.25">
      <c r="A1" s="133"/>
      <c r="B1" s="133"/>
    </row>
    <row r="2" spans="1:31" s="7" customFormat="1" x14ac:dyDescent="0.25">
      <c r="A2" s="133"/>
      <c r="B2" s="133"/>
    </row>
    <row r="3" spans="1:31" s="7" customFormat="1" ht="15.75" thickBot="1" x14ac:dyDescent="0.3">
      <c r="A3" s="133"/>
      <c r="B3" s="133"/>
    </row>
    <row r="4" spans="1:31" ht="15.75" thickBot="1" x14ac:dyDescent="0.3">
      <c r="A4" s="133"/>
      <c r="B4" s="133"/>
      <c r="C4" s="127">
        <v>43252</v>
      </c>
      <c r="D4" s="127"/>
      <c r="E4" s="127"/>
      <c r="F4" s="127">
        <v>43282</v>
      </c>
      <c r="G4" s="127"/>
      <c r="H4" s="127"/>
      <c r="I4" s="127">
        <v>43313</v>
      </c>
      <c r="J4" s="127"/>
      <c r="K4" s="127"/>
      <c r="L4" s="127">
        <v>43344</v>
      </c>
      <c r="M4" s="127"/>
      <c r="N4" s="127"/>
      <c r="O4" s="127">
        <v>43374</v>
      </c>
      <c r="P4" s="127"/>
      <c r="Q4" s="127"/>
      <c r="R4" s="127">
        <v>43405</v>
      </c>
      <c r="S4" s="127"/>
      <c r="T4" s="127"/>
      <c r="U4" s="127">
        <v>43435</v>
      </c>
      <c r="V4" s="127"/>
      <c r="W4" s="127"/>
      <c r="X4" s="127">
        <v>43466</v>
      </c>
      <c r="Y4" s="127"/>
      <c r="Z4" s="127"/>
      <c r="AA4" s="127">
        <v>43497</v>
      </c>
      <c r="AB4" s="127"/>
      <c r="AC4" s="127"/>
      <c r="AD4" s="35"/>
    </row>
    <row r="5" spans="1:31" ht="60.75" thickBot="1" x14ac:dyDescent="0.3">
      <c r="A5" s="11" t="s">
        <v>207</v>
      </c>
      <c r="B5" s="20" t="s">
        <v>208</v>
      </c>
      <c r="C5" s="36" t="s">
        <v>209</v>
      </c>
      <c r="D5" s="36" t="s">
        <v>131</v>
      </c>
      <c r="E5" s="37" t="s">
        <v>132</v>
      </c>
      <c r="F5" s="36" t="s">
        <v>209</v>
      </c>
      <c r="G5" s="36" t="s">
        <v>131</v>
      </c>
      <c r="H5" s="37" t="s">
        <v>132</v>
      </c>
      <c r="I5" s="36" t="s">
        <v>209</v>
      </c>
      <c r="J5" s="36" t="s">
        <v>131</v>
      </c>
      <c r="K5" s="37" t="s">
        <v>132</v>
      </c>
      <c r="L5" s="36" t="s">
        <v>209</v>
      </c>
      <c r="M5" s="36" t="s">
        <v>131</v>
      </c>
      <c r="N5" s="37" t="s">
        <v>132</v>
      </c>
      <c r="O5" s="36" t="s">
        <v>209</v>
      </c>
      <c r="P5" s="36" t="s">
        <v>131</v>
      </c>
      <c r="Q5" s="37" t="s">
        <v>132</v>
      </c>
      <c r="R5" s="36" t="s">
        <v>209</v>
      </c>
      <c r="S5" s="36" t="s">
        <v>131</v>
      </c>
      <c r="T5" s="37" t="s">
        <v>132</v>
      </c>
      <c r="U5" s="36" t="s">
        <v>209</v>
      </c>
      <c r="V5" s="36" t="s">
        <v>131</v>
      </c>
      <c r="W5" s="37" t="s">
        <v>132</v>
      </c>
      <c r="X5" s="36" t="s">
        <v>209</v>
      </c>
      <c r="Y5" s="36" t="s">
        <v>131</v>
      </c>
      <c r="Z5" s="37" t="s">
        <v>132</v>
      </c>
      <c r="AA5" s="36" t="s">
        <v>209</v>
      </c>
      <c r="AB5" s="36" t="s">
        <v>131</v>
      </c>
      <c r="AC5" s="37" t="s">
        <v>132</v>
      </c>
      <c r="AD5" s="36" t="s">
        <v>210</v>
      </c>
      <c r="AE5" s="34" t="s">
        <v>222</v>
      </c>
    </row>
    <row r="6" spans="1:31" s="2" customFormat="1" ht="15.75" thickBot="1" x14ac:dyDescent="0.3">
      <c r="A6" s="129" t="s">
        <v>5</v>
      </c>
      <c r="B6" s="21" t="s">
        <v>6</v>
      </c>
      <c r="C6" s="38">
        <f>SUMPRODUCT((((MONTH('BDD EVALUATION'!$D$5:$D$149)=6)*1)*(YEAR('BDD EVALUATION'!$D$5:$D$149)=2018)*1)*('BDD EVALUATION'!$ER$5:$ER$149)*(('BDD EVALUATION'!$B$5:$B$149)=$B6))</f>
        <v>240</v>
      </c>
      <c r="D6" s="39">
        <f>C6/355</f>
        <v>0.676056338028169</v>
      </c>
      <c r="E6" s="38" t="str">
        <f>IF(D6=0%,"Pas visitée",IF(D6&gt;60%,"Autonome","Non Autonome"))</f>
        <v>Autonome</v>
      </c>
      <c r="F6" s="38">
        <f>SUMPRODUCT((((MONTH('BDD EVALUATION'!$D$5:$D$500)=7)*1)*(YEAR('BDD EVALUATION'!$D$5:$D$500)=2018)*1)*('BDD EVALUATION'!$ER$5:$ER$500)*(('BDD EVALUATION'!$B$5:$B$500)=$B6))</f>
        <v>0</v>
      </c>
      <c r="G6" s="39">
        <f t="shared" ref="G6:AB6" si="0">F6/355</f>
        <v>0</v>
      </c>
      <c r="H6" s="38" t="str">
        <f t="shared" ref="H6:H28" si="1">IF(G6=0%,"Pas visitée",IF(G6&gt;60%,"Autonome","Non Autonome"))</f>
        <v>Pas visitée</v>
      </c>
      <c r="I6" s="38">
        <f>SUMPRODUCT((((MONTH('BDD EVALUATION'!$D$5:$D$500)=8)*1)*(YEAR('BDD EVALUATION'!$D$5:$D$500)=2018)*1)*('BDD EVALUATION'!$ER$5:$ER$500)*(('BDD EVALUATION'!$B$5:$B$500)=$B6))</f>
        <v>226</v>
      </c>
      <c r="J6" s="39">
        <f t="shared" si="0"/>
        <v>0.63661971830985919</v>
      </c>
      <c r="K6" s="38" t="str">
        <f t="shared" ref="K6:AC6" si="2">IF(J6=0%,"Pas visitée",IF(J6&gt;60%,"Autonome","Non Autonome"))</f>
        <v>Autonome</v>
      </c>
      <c r="L6" s="38">
        <f>SUMPRODUCT((((MONTH('BDD EVALUATION'!$D$5:$D$149)=9)*1)*(YEAR('BDD EVALUATION'!$D$5:$D$149)=2018)*1)*('BDD EVALUATION'!$ER$5:$ER$149)*(('BDD EVALUATION'!$B$5:$B$149)=$B6))</f>
        <v>0</v>
      </c>
      <c r="M6" s="39">
        <f t="shared" si="0"/>
        <v>0</v>
      </c>
      <c r="N6" s="38" t="str">
        <f t="shared" si="2"/>
        <v>Pas visitée</v>
      </c>
      <c r="O6" s="38">
        <f>SUMPRODUCT((((MONTH('BDD EVALUATION'!$D$5:$D$149)=10)*1)*(YEAR('BDD EVALUATION'!$D$5:$D$149)=2018)*1)*('BDD EVALUATION'!$ER$5:$ER$149)*(('BDD EVALUATION'!$B$5:$B$149)=$B6))</f>
        <v>0</v>
      </c>
      <c r="P6" s="39">
        <f t="shared" si="0"/>
        <v>0</v>
      </c>
      <c r="Q6" s="38" t="str">
        <f t="shared" si="2"/>
        <v>Pas visitée</v>
      </c>
      <c r="R6" s="38">
        <f>SUMPRODUCT((((MONTH('BDD EVALUATION'!$D$5:$D$149)=11)*1)*(YEAR('BDD EVALUATION'!$D$5:$D$149)=2018)*1)*('BDD EVALUATION'!$ER$5:$ER$149)*(('BDD EVALUATION'!$B$5:$B$149)=$B6))</f>
        <v>0</v>
      </c>
      <c r="S6" s="39">
        <f t="shared" si="0"/>
        <v>0</v>
      </c>
      <c r="T6" s="38" t="str">
        <f t="shared" si="2"/>
        <v>Pas visitée</v>
      </c>
      <c r="U6" s="38">
        <f>SUMPRODUCT((((MONTH('BDD EVALUATION'!$D$5:$D$149)=12)*1)*(YEAR('BDD EVALUATION'!$D$5:$D$149)=2018)*1)*('BDD EVALUATION'!$ER$5:$ER$149)*(('BDD EVALUATION'!$B$5:$B$149)=$B6))</f>
        <v>0</v>
      </c>
      <c r="V6" s="39">
        <f t="shared" si="0"/>
        <v>0</v>
      </c>
      <c r="W6" s="38" t="str">
        <f t="shared" si="2"/>
        <v>Pas visitée</v>
      </c>
      <c r="X6" s="38">
        <f>SUMPRODUCT((((MONTH('BDD EVALUATION'!$D$5:$D$149)=1)*1)*(YEAR('BDD EVALUATION'!$D$5:$D$149)=2019)*1)*('BDD EVALUATION'!$ER$5:$ER$149)*(('BDD EVALUATION'!$B$5:$B$149)=$B6))</f>
        <v>0</v>
      </c>
      <c r="Y6" s="39">
        <f t="shared" si="0"/>
        <v>0</v>
      </c>
      <c r="Z6" s="38" t="str">
        <f t="shared" si="2"/>
        <v>Pas visitée</v>
      </c>
      <c r="AA6" s="38">
        <f>SUMPRODUCT((((MONTH('BDD EVALUATION'!$D$5:$D$149)=2)*1)*(YEAR('BDD EVALUATION'!$D$5:$D$149)=2019)*1)*('BDD EVALUATION'!$ER$5:$ER$149)*(('BDD EVALUATION'!$B$5:$B$149)=$B6))</f>
        <v>0</v>
      </c>
      <c r="AB6" s="39">
        <f t="shared" si="0"/>
        <v>0</v>
      </c>
      <c r="AC6" s="38" t="str">
        <f t="shared" si="2"/>
        <v>Pas visitée</v>
      </c>
      <c r="AD6" s="38">
        <f>COUNTIFS(C6:AC6,"&gt;0%")/2</f>
        <v>2</v>
      </c>
    </row>
    <row r="7" spans="1:31" s="2" customFormat="1" ht="15.75" thickBot="1" x14ac:dyDescent="0.3">
      <c r="A7" s="129"/>
      <c r="B7" s="21" t="s">
        <v>101</v>
      </c>
      <c r="C7" s="38">
        <f>SUMPRODUCT((((MONTH('BDD EVALUATION'!$D$5:$D$149)=6)*1)*(YEAR('BDD EVALUATION'!$D$5:$D$149)=2018)*1)*('BDD EVALUATION'!$ER$5:$ER$149)*(('BDD EVALUATION'!$B$5:$B$149)=$B7))</f>
        <v>48</v>
      </c>
      <c r="D7" s="39">
        <f t="shared" ref="D7:D29" si="3">C7/355</f>
        <v>0.13521126760563379</v>
      </c>
      <c r="E7" s="38" t="str">
        <f t="shared" ref="E7:E29" si="4">IF(D7=0%,"Pas visitée",IF(D7&gt;60%,"Autonome","Non Autonome"))</f>
        <v>Non Autonome</v>
      </c>
      <c r="F7" s="38">
        <f>SUMPRODUCT((((MONTH('BDD EVALUATION'!$D$5:$D$500)=7)*1)*(YEAR('BDD EVALUATION'!$D$5:$D$500)=2018)*1)*('BDD EVALUATION'!$ER$5:$ER$500)*(('BDD EVALUATION'!$B$5:$B$500)=$B7))</f>
        <v>0</v>
      </c>
      <c r="G7" s="39">
        <f t="shared" ref="G7" si="5">F7/355</f>
        <v>0</v>
      </c>
      <c r="H7" s="38" t="str">
        <f t="shared" si="1"/>
        <v>Pas visitée</v>
      </c>
      <c r="I7" s="38">
        <f>SUMPRODUCT((((MONTH('BDD EVALUATION'!$D$5:$D$500)=8)*1)*(YEAR('BDD EVALUATION'!$D$5:$D$500)=2018)*1)*('BDD EVALUATION'!$ER$5:$ER$500)*(('BDD EVALUATION'!$B$5:$B$500)=$B7))</f>
        <v>0</v>
      </c>
      <c r="J7" s="39">
        <f t="shared" ref="J7" si="6">I7/355</f>
        <v>0</v>
      </c>
      <c r="K7" s="38" t="str">
        <f t="shared" ref="K7" si="7">IF(J7=0%,"Pas visitée",IF(J7&gt;60%,"Autonome","Non Autonome"))</f>
        <v>Pas visitée</v>
      </c>
      <c r="L7" s="38">
        <f>SUMPRODUCT((((MONTH('BDD EVALUATION'!$D$5:$D$149)=9)*1)*(YEAR('BDD EVALUATION'!$D$5:$D$149)=2018)*1)*('BDD EVALUATION'!$ER$5:$ER$149)*(('BDD EVALUATION'!$B$5:$B$149)=$B7))</f>
        <v>0</v>
      </c>
      <c r="M7" s="39">
        <f t="shared" ref="M7" si="8">L7/355</f>
        <v>0</v>
      </c>
      <c r="N7" s="38" t="str">
        <f t="shared" ref="N7" si="9">IF(M7=0%,"Pas visitée",IF(M7&gt;60%,"Autonome","Non Autonome"))</f>
        <v>Pas visitée</v>
      </c>
      <c r="O7" s="38">
        <f>SUMPRODUCT((((MONTH('BDD EVALUATION'!$D$5:$D$149)=10)*1)*(YEAR('BDD EVALUATION'!$D$5:$D$149)=2018)*1)*('BDD EVALUATION'!$ER$5:$ER$149)*(('BDD EVALUATION'!$B$5:$B$149)=$B7))</f>
        <v>0</v>
      </c>
      <c r="P7" s="39">
        <f t="shared" ref="P7" si="10">O7/355</f>
        <v>0</v>
      </c>
      <c r="Q7" s="38" t="str">
        <f t="shared" ref="Q7" si="11">IF(P7=0%,"Pas visitée",IF(P7&gt;60%,"Autonome","Non Autonome"))</f>
        <v>Pas visitée</v>
      </c>
      <c r="R7" s="38">
        <f>SUMPRODUCT((((MONTH('BDD EVALUATION'!$D$5:$D$149)=11)*1)*(YEAR('BDD EVALUATION'!$D$5:$D$149)=2018)*1)*('BDD EVALUATION'!$ER$5:$ER$149)*(('BDD EVALUATION'!$B$5:$B$149)=$B7))</f>
        <v>0</v>
      </c>
      <c r="S7" s="39">
        <f t="shared" ref="S7" si="12">R7/355</f>
        <v>0</v>
      </c>
      <c r="T7" s="38" t="str">
        <f t="shared" ref="T7" si="13">IF(S7=0%,"Pas visitée",IF(S7&gt;60%,"Autonome","Non Autonome"))</f>
        <v>Pas visitée</v>
      </c>
      <c r="U7" s="38">
        <f>SUMPRODUCT((((MONTH('BDD EVALUATION'!$D$5:$D$149)=12)*1)*(YEAR('BDD EVALUATION'!$D$5:$D$149)=2018)*1)*('BDD EVALUATION'!$ER$5:$ER$149)*(('BDD EVALUATION'!$B$5:$B$149)=$B7))</f>
        <v>0</v>
      </c>
      <c r="V7" s="39">
        <f t="shared" ref="V7" si="14">U7/355</f>
        <v>0</v>
      </c>
      <c r="W7" s="38" t="str">
        <f t="shared" ref="W7" si="15">IF(V7=0%,"Pas visitée",IF(V7&gt;60%,"Autonome","Non Autonome"))</f>
        <v>Pas visitée</v>
      </c>
      <c r="X7" s="38">
        <f>SUMPRODUCT((((MONTH('BDD EVALUATION'!$D$5:$D$149)=1)*1)*(YEAR('BDD EVALUATION'!$D$5:$D$149)=2019)*1)*('BDD EVALUATION'!$ER$5:$ER$149)*(('BDD EVALUATION'!$B$5:$B$149)=$B7))</f>
        <v>0</v>
      </c>
      <c r="Y7" s="39">
        <f t="shared" ref="Y7" si="16">X7/355</f>
        <v>0</v>
      </c>
      <c r="Z7" s="38" t="str">
        <f t="shared" ref="Z7" si="17">IF(Y7=0%,"Pas visitée",IF(Y7&gt;60%,"Autonome","Non Autonome"))</f>
        <v>Pas visitée</v>
      </c>
      <c r="AA7" s="38">
        <f>SUMPRODUCT((((MONTH('BDD EVALUATION'!$D$5:$D$149)=2)*1)*(YEAR('BDD EVALUATION'!$D$5:$D$149)=2019)*1)*('BDD EVALUATION'!$ER$5:$ER$149)*(('BDD EVALUATION'!$B$5:$B$149)=$B7))</f>
        <v>0</v>
      </c>
      <c r="AB7" s="39">
        <f t="shared" ref="AB7" si="18">AA7/355</f>
        <v>0</v>
      </c>
      <c r="AC7" s="38" t="str">
        <f t="shared" ref="AC7" si="19">IF(AB7=0%,"Pas visitée",IF(AB7&gt;60%,"Autonome","Non Autonome"))</f>
        <v>Pas visitée</v>
      </c>
      <c r="AD7" s="38">
        <f t="shared" ref="AD7:AD28" si="20">COUNTIFS(C7:AC7,"&gt;0%")/2</f>
        <v>1</v>
      </c>
    </row>
    <row r="8" spans="1:31" s="2" customFormat="1" ht="15.75" thickBot="1" x14ac:dyDescent="0.3">
      <c r="A8" s="129"/>
      <c r="B8" s="21" t="s">
        <v>106</v>
      </c>
      <c r="C8" s="38">
        <f>SUMPRODUCT((((MONTH('BDD EVALUATION'!$D$5:$D$149)=6)*1)*(YEAR('BDD EVALUATION'!$D$5:$D$149)=2018)*1)*('BDD EVALUATION'!$ER$5:$ER$149)*(('BDD EVALUATION'!$B$5:$B$149)=$B8))</f>
        <v>220</v>
      </c>
      <c r="D8" s="39">
        <f t="shared" si="3"/>
        <v>0.61971830985915488</v>
      </c>
      <c r="E8" s="38" t="str">
        <f t="shared" si="4"/>
        <v>Autonome</v>
      </c>
      <c r="F8" s="38">
        <f>SUMPRODUCT((((MONTH('BDD EVALUATION'!$D$5:$D$500)=7)*1)*(YEAR('BDD EVALUATION'!$D$5:$D$500)=2018)*1)*('BDD EVALUATION'!$ER$5:$ER$500)*(('BDD EVALUATION'!$B$5:$B$500)=$B8))</f>
        <v>178</v>
      </c>
      <c r="G8" s="39">
        <f t="shared" ref="G8" si="21">F8/355</f>
        <v>0.50140845070422535</v>
      </c>
      <c r="H8" s="38" t="str">
        <f t="shared" si="1"/>
        <v>Non Autonome</v>
      </c>
      <c r="I8" s="38">
        <f>SUMPRODUCT((((MONTH('BDD EVALUATION'!$D$5:$D$500)=8)*1)*(YEAR('BDD EVALUATION'!$D$5:$D$500)=2018)*1)*('BDD EVALUATION'!$ER$5:$ER$500)*(('BDD EVALUATION'!$B$5:$B$500)=$B8))</f>
        <v>0</v>
      </c>
      <c r="J8" s="39">
        <f t="shared" ref="J8" si="22">I8/355</f>
        <v>0</v>
      </c>
      <c r="K8" s="38" t="str">
        <f t="shared" ref="K8" si="23">IF(J8=0%,"Pas visitée",IF(J8&gt;60%,"Autonome","Non Autonome"))</f>
        <v>Pas visitée</v>
      </c>
      <c r="L8" s="38">
        <f>SUMPRODUCT((((MONTH('BDD EVALUATION'!$D$5:$D$149)=9)*1)*(YEAR('BDD EVALUATION'!$D$5:$D$149)=2018)*1)*('BDD EVALUATION'!$ER$5:$ER$149)*(('BDD EVALUATION'!$B$5:$B$149)=$B8))</f>
        <v>0</v>
      </c>
      <c r="M8" s="39">
        <f t="shared" ref="M8" si="24">L8/355</f>
        <v>0</v>
      </c>
      <c r="N8" s="38" t="str">
        <f t="shared" ref="N8" si="25">IF(M8=0%,"Pas visitée",IF(M8&gt;60%,"Autonome","Non Autonome"))</f>
        <v>Pas visitée</v>
      </c>
      <c r="O8" s="38">
        <f>SUMPRODUCT((((MONTH('BDD EVALUATION'!$D$5:$D$149)=10)*1)*(YEAR('BDD EVALUATION'!$D$5:$D$149)=2018)*1)*('BDD EVALUATION'!$ER$5:$ER$149)*(('BDD EVALUATION'!$B$5:$B$149)=$B8))</f>
        <v>0</v>
      </c>
      <c r="P8" s="39">
        <f t="shared" ref="P8" si="26">O8/355</f>
        <v>0</v>
      </c>
      <c r="Q8" s="38" t="str">
        <f t="shared" ref="Q8" si="27">IF(P8=0%,"Pas visitée",IF(P8&gt;60%,"Autonome","Non Autonome"))</f>
        <v>Pas visitée</v>
      </c>
      <c r="R8" s="38">
        <f>SUMPRODUCT((((MONTH('BDD EVALUATION'!$D$5:$D$149)=11)*1)*(YEAR('BDD EVALUATION'!$D$5:$D$149)=2018)*1)*('BDD EVALUATION'!$ER$5:$ER$149)*(('BDD EVALUATION'!$B$5:$B$149)=$B8))</f>
        <v>0</v>
      </c>
      <c r="S8" s="39">
        <f t="shared" ref="S8" si="28">R8/355</f>
        <v>0</v>
      </c>
      <c r="T8" s="38" t="str">
        <f t="shared" ref="T8" si="29">IF(S8=0%,"Pas visitée",IF(S8&gt;60%,"Autonome","Non Autonome"))</f>
        <v>Pas visitée</v>
      </c>
      <c r="U8" s="38">
        <f>SUMPRODUCT((((MONTH('BDD EVALUATION'!$D$5:$D$149)=12)*1)*(YEAR('BDD EVALUATION'!$D$5:$D$149)=2018)*1)*('BDD EVALUATION'!$ER$5:$ER$149)*(('BDD EVALUATION'!$B$5:$B$149)=$B8))</f>
        <v>0</v>
      </c>
      <c r="V8" s="39">
        <f t="shared" ref="V8" si="30">U8/355</f>
        <v>0</v>
      </c>
      <c r="W8" s="38" t="str">
        <f t="shared" ref="W8" si="31">IF(V8=0%,"Pas visitée",IF(V8&gt;60%,"Autonome","Non Autonome"))</f>
        <v>Pas visitée</v>
      </c>
      <c r="X8" s="38">
        <f>SUMPRODUCT((((MONTH('BDD EVALUATION'!$D$5:$D$149)=1)*1)*(YEAR('BDD EVALUATION'!$D$5:$D$149)=2019)*1)*('BDD EVALUATION'!$ER$5:$ER$149)*(('BDD EVALUATION'!$B$5:$B$149)=$B8))</f>
        <v>0</v>
      </c>
      <c r="Y8" s="39">
        <f t="shared" ref="Y8" si="32">X8/355</f>
        <v>0</v>
      </c>
      <c r="Z8" s="38" t="str">
        <f t="shared" ref="Z8" si="33">IF(Y8=0%,"Pas visitée",IF(Y8&gt;60%,"Autonome","Non Autonome"))</f>
        <v>Pas visitée</v>
      </c>
      <c r="AA8" s="38">
        <f>SUMPRODUCT((((MONTH('BDD EVALUATION'!$D$5:$D$149)=2)*1)*(YEAR('BDD EVALUATION'!$D$5:$D$149)=2019)*1)*('BDD EVALUATION'!$ER$5:$ER$149)*(('BDD EVALUATION'!$B$5:$B$149)=$B8))</f>
        <v>0</v>
      </c>
      <c r="AB8" s="39">
        <f t="shared" ref="AB8" si="34">AA8/355</f>
        <v>0</v>
      </c>
      <c r="AC8" s="38" t="str">
        <f t="shared" ref="AC8" si="35">IF(AB8=0%,"Pas visitée",IF(AB8&gt;60%,"Autonome","Non Autonome"))</f>
        <v>Pas visitée</v>
      </c>
      <c r="AD8" s="38">
        <f t="shared" si="20"/>
        <v>2</v>
      </c>
    </row>
    <row r="9" spans="1:31" s="2" customFormat="1" ht="15.75" thickBot="1" x14ac:dyDescent="0.3">
      <c r="A9" s="129"/>
      <c r="B9" s="21" t="s">
        <v>251</v>
      </c>
      <c r="C9" s="38">
        <f>SUMPRODUCT((((MONTH('BDD EVALUATION'!$D$5:$D$149)=6)*1)*(YEAR('BDD EVALUATION'!$D$5:$D$149)=2018)*1)*('BDD EVALUATION'!$ER$5:$ER$149)*(('BDD EVALUATION'!$B$5:$B$149)=$B9))</f>
        <v>0</v>
      </c>
      <c r="D9" s="39">
        <f t="shared" ref="D9" si="36">C9/355</f>
        <v>0</v>
      </c>
      <c r="E9" s="38" t="str">
        <f t="shared" ref="E9" si="37">IF(D9=0%,"Pas visitée",IF(D9&gt;60%,"Autonome","Non Autonome"))</f>
        <v>Pas visitée</v>
      </c>
      <c r="F9" s="38">
        <f>SUMPRODUCT((((MONTH('BDD EVALUATION'!$D$5:$D$500)=7)*1)*(YEAR('BDD EVALUATION'!$D$5:$D$500)=2018)*1)*('BDD EVALUATION'!$ER$5:$ER$500)*(('BDD EVALUATION'!$B$5:$B$500)=$B9))</f>
        <v>136</v>
      </c>
      <c r="G9" s="39">
        <f t="shared" ref="G9" si="38">F9/355</f>
        <v>0.38309859154929576</v>
      </c>
      <c r="H9" s="38" t="str">
        <f t="shared" ref="H9" si="39">IF(G9=0%,"Pas visitée",IF(G9&gt;60%,"Autonome","Non Autonome"))</f>
        <v>Non Autonome</v>
      </c>
      <c r="I9" s="38">
        <f>SUMPRODUCT((((MONTH('BDD EVALUATION'!$D$5:$D$500)=8)*1)*(YEAR('BDD EVALUATION'!$D$5:$D$500)=2018)*1)*('BDD EVALUATION'!$ER$5:$ER$500)*(('BDD EVALUATION'!$B$5:$B$500)=$B9))</f>
        <v>0</v>
      </c>
      <c r="J9" s="39">
        <f t="shared" ref="J9" si="40">I9/355</f>
        <v>0</v>
      </c>
      <c r="K9" s="38" t="str">
        <f t="shared" ref="K9" si="41">IF(J9=0%,"Pas visitée",IF(J9&gt;60%,"Autonome","Non Autonome"))</f>
        <v>Pas visitée</v>
      </c>
      <c r="L9" s="38">
        <f>SUMPRODUCT((((MONTH('BDD EVALUATION'!$D$5:$D$149)=9)*1)*(YEAR('BDD EVALUATION'!$D$5:$D$149)=2018)*1)*('BDD EVALUATION'!$ER$5:$ER$149)*(('BDD EVALUATION'!$B$5:$B$149)=$B9))</f>
        <v>0</v>
      </c>
      <c r="M9" s="39">
        <f t="shared" ref="M9" si="42">L9/355</f>
        <v>0</v>
      </c>
      <c r="N9" s="38" t="str">
        <f t="shared" ref="N9" si="43">IF(M9=0%,"Pas visitée",IF(M9&gt;60%,"Autonome","Non Autonome"))</f>
        <v>Pas visitée</v>
      </c>
      <c r="O9" s="38">
        <f>SUMPRODUCT((((MONTH('BDD EVALUATION'!$D$5:$D$149)=10)*1)*(YEAR('BDD EVALUATION'!$D$5:$D$149)=2018)*1)*('BDD EVALUATION'!$ER$5:$ER$149)*(('BDD EVALUATION'!$B$5:$B$149)=$B9))</f>
        <v>0</v>
      </c>
      <c r="P9" s="39">
        <f t="shared" ref="P9" si="44">O9/355</f>
        <v>0</v>
      </c>
      <c r="Q9" s="38" t="str">
        <f t="shared" ref="Q9" si="45">IF(P9=0%,"Pas visitée",IF(P9&gt;60%,"Autonome","Non Autonome"))</f>
        <v>Pas visitée</v>
      </c>
      <c r="R9" s="38">
        <f>SUMPRODUCT((((MONTH('BDD EVALUATION'!$D$5:$D$149)=11)*1)*(YEAR('BDD EVALUATION'!$D$5:$D$149)=2018)*1)*('BDD EVALUATION'!$ER$5:$ER$149)*(('BDD EVALUATION'!$B$5:$B$149)=$B9))</f>
        <v>0</v>
      </c>
      <c r="S9" s="39">
        <f t="shared" ref="S9" si="46">R9/355</f>
        <v>0</v>
      </c>
      <c r="T9" s="38" t="str">
        <f t="shared" ref="T9" si="47">IF(S9=0%,"Pas visitée",IF(S9&gt;60%,"Autonome","Non Autonome"))</f>
        <v>Pas visitée</v>
      </c>
      <c r="U9" s="38">
        <f>SUMPRODUCT((((MONTH('BDD EVALUATION'!$D$5:$D$149)=12)*1)*(YEAR('BDD EVALUATION'!$D$5:$D$149)=2018)*1)*('BDD EVALUATION'!$ER$5:$ER$149)*(('BDD EVALUATION'!$B$5:$B$149)=$B9))</f>
        <v>0</v>
      </c>
      <c r="V9" s="39">
        <f t="shared" ref="V9" si="48">U9/355</f>
        <v>0</v>
      </c>
      <c r="W9" s="38" t="str">
        <f t="shared" ref="W9" si="49">IF(V9=0%,"Pas visitée",IF(V9&gt;60%,"Autonome","Non Autonome"))</f>
        <v>Pas visitée</v>
      </c>
      <c r="X9" s="38">
        <f>SUMPRODUCT((((MONTH('BDD EVALUATION'!$D$5:$D$149)=1)*1)*(YEAR('BDD EVALUATION'!$D$5:$D$149)=2019)*1)*('BDD EVALUATION'!$ER$5:$ER$149)*(('BDD EVALUATION'!$B$5:$B$149)=$B9))</f>
        <v>0</v>
      </c>
      <c r="Y9" s="39">
        <f t="shared" ref="Y9" si="50">X9/355</f>
        <v>0</v>
      </c>
      <c r="Z9" s="38" t="str">
        <f t="shared" ref="Z9" si="51">IF(Y9=0%,"Pas visitée",IF(Y9&gt;60%,"Autonome","Non Autonome"))</f>
        <v>Pas visitée</v>
      </c>
      <c r="AA9" s="38">
        <f>SUMPRODUCT((((MONTH('BDD EVALUATION'!$D$5:$D$149)=2)*1)*(YEAR('BDD EVALUATION'!$D$5:$D$149)=2019)*1)*('BDD EVALUATION'!$ER$5:$ER$149)*(('BDD EVALUATION'!$B$5:$B$149)=$B9))</f>
        <v>0</v>
      </c>
      <c r="AB9" s="39">
        <f t="shared" ref="AB9" si="52">AA9/355</f>
        <v>0</v>
      </c>
      <c r="AC9" s="38" t="str">
        <f t="shared" ref="AC9" si="53">IF(AB9=0%,"Pas visitée",IF(AB9&gt;60%,"Autonome","Non Autonome"))</f>
        <v>Pas visitée</v>
      </c>
      <c r="AD9" s="38">
        <f t="shared" ref="AD9" si="54">COUNTIFS(C9:AC9,"&gt;0%")/2</f>
        <v>1</v>
      </c>
    </row>
    <row r="10" spans="1:31" s="2" customFormat="1" ht="15.75" thickBot="1" x14ac:dyDescent="0.3">
      <c r="A10" s="129"/>
      <c r="B10" s="21" t="s">
        <v>211</v>
      </c>
      <c r="C10" s="38">
        <f>SUMPRODUCT((((MONTH('BDD EVALUATION'!$D$5:$D$149)=6)*1)*(YEAR('BDD EVALUATION'!$D$5:$D$149)=2018)*1)*('BDD EVALUATION'!$ER$5:$ER$149)*(('BDD EVALUATION'!$B$5:$B$149)=$B10))</f>
        <v>0</v>
      </c>
      <c r="D10" s="39">
        <f t="shared" si="3"/>
        <v>0</v>
      </c>
      <c r="E10" s="38" t="str">
        <f t="shared" si="4"/>
        <v>Pas visitée</v>
      </c>
      <c r="F10" s="38">
        <f>SUMPRODUCT((((MONTH('BDD EVALUATION'!$D$5:$D$500)=7)*1)*(YEAR('BDD EVALUATION'!$D$5:$D$500)=2018)*1)*('BDD EVALUATION'!$ER$5:$ER$500)*(('BDD EVALUATION'!$B$5:$B$500)=$B10))</f>
        <v>0</v>
      </c>
      <c r="G10" s="39">
        <f t="shared" ref="G10" si="55">F10/355</f>
        <v>0</v>
      </c>
      <c r="H10" s="38" t="str">
        <f t="shared" si="1"/>
        <v>Pas visitée</v>
      </c>
      <c r="I10" s="38">
        <f>SUMPRODUCT((((MONTH('BDD EVALUATION'!$D$5:$D$500)=8)*1)*(YEAR('BDD EVALUATION'!$D$5:$D$500)=2018)*1)*('BDD EVALUATION'!$ER$5:$ER$500)*(('BDD EVALUATION'!$B$5:$B$500)=$B10))</f>
        <v>214</v>
      </c>
      <c r="J10" s="39">
        <f t="shared" ref="J10" si="56">I10/355</f>
        <v>0.60281690140845068</v>
      </c>
      <c r="K10" s="38" t="str">
        <f t="shared" ref="K10" si="57">IF(J10=0%,"Pas visitée",IF(J10&gt;60%,"Autonome","Non Autonome"))</f>
        <v>Autonome</v>
      </c>
      <c r="L10" s="38">
        <f>SUMPRODUCT((((MONTH('BDD EVALUATION'!$D$5:$D$149)=9)*1)*(YEAR('BDD EVALUATION'!$D$5:$D$149)=2018)*1)*('BDD EVALUATION'!$ER$5:$ER$149)*(('BDD EVALUATION'!$B$5:$B$149)=$B10))</f>
        <v>0</v>
      </c>
      <c r="M10" s="39">
        <f t="shared" ref="M10" si="58">L10/355</f>
        <v>0</v>
      </c>
      <c r="N10" s="38" t="str">
        <f t="shared" ref="N10" si="59">IF(M10=0%,"Pas visitée",IF(M10&gt;60%,"Autonome","Non Autonome"))</f>
        <v>Pas visitée</v>
      </c>
      <c r="O10" s="38">
        <f>SUMPRODUCT((((MONTH('BDD EVALUATION'!$D$5:$D$149)=10)*1)*(YEAR('BDD EVALUATION'!$D$5:$D$149)=2018)*1)*('BDD EVALUATION'!$ER$5:$ER$149)*(('BDD EVALUATION'!$B$5:$B$149)=$B10))</f>
        <v>0</v>
      </c>
      <c r="P10" s="39">
        <f t="shared" ref="P10" si="60">O10/355</f>
        <v>0</v>
      </c>
      <c r="Q10" s="38" t="str">
        <f t="shared" ref="Q10" si="61">IF(P10=0%,"Pas visitée",IF(P10&gt;60%,"Autonome","Non Autonome"))</f>
        <v>Pas visitée</v>
      </c>
      <c r="R10" s="38">
        <f>SUMPRODUCT((((MONTH('BDD EVALUATION'!$D$5:$D$149)=11)*1)*(YEAR('BDD EVALUATION'!$D$5:$D$149)=2018)*1)*('BDD EVALUATION'!$ER$5:$ER$149)*(('BDD EVALUATION'!$B$5:$B$149)=$B10))</f>
        <v>0</v>
      </c>
      <c r="S10" s="39">
        <f t="shared" ref="S10" si="62">R10/355</f>
        <v>0</v>
      </c>
      <c r="T10" s="38" t="str">
        <f t="shared" ref="T10" si="63">IF(S10=0%,"Pas visitée",IF(S10&gt;60%,"Autonome","Non Autonome"))</f>
        <v>Pas visitée</v>
      </c>
      <c r="U10" s="38">
        <f>SUMPRODUCT((((MONTH('BDD EVALUATION'!$D$5:$D$149)=12)*1)*(YEAR('BDD EVALUATION'!$D$5:$D$149)=2018)*1)*('BDD EVALUATION'!$ER$5:$ER$149)*(('BDD EVALUATION'!$B$5:$B$149)=$B10))</f>
        <v>0</v>
      </c>
      <c r="V10" s="39">
        <f t="shared" ref="V10" si="64">U10/355</f>
        <v>0</v>
      </c>
      <c r="W10" s="38" t="str">
        <f t="shared" ref="W10" si="65">IF(V10=0%,"Pas visitée",IF(V10&gt;60%,"Autonome","Non Autonome"))</f>
        <v>Pas visitée</v>
      </c>
      <c r="X10" s="38">
        <f>SUMPRODUCT((((MONTH('BDD EVALUATION'!$D$5:$D$149)=1)*1)*(YEAR('BDD EVALUATION'!$D$5:$D$149)=2019)*1)*('BDD EVALUATION'!$ER$5:$ER$149)*(('BDD EVALUATION'!$B$5:$B$149)=$B10))</f>
        <v>0</v>
      </c>
      <c r="Y10" s="39">
        <f t="shared" ref="Y10" si="66">X10/355</f>
        <v>0</v>
      </c>
      <c r="Z10" s="38" t="str">
        <f t="shared" ref="Z10" si="67">IF(Y10=0%,"Pas visitée",IF(Y10&gt;60%,"Autonome","Non Autonome"))</f>
        <v>Pas visitée</v>
      </c>
      <c r="AA10" s="38">
        <f>SUMPRODUCT((((MONTH('BDD EVALUATION'!$D$5:$D$149)=2)*1)*(YEAR('BDD EVALUATION'!$D$5:$D$149)=2019)*1)*('BDD EVALUATION'!$ER$5:$ER$149)*(('BDD EVALUATION'!$B$5:$B$149)=$B10))</f>
        <v>0</v>
      </c>
      <c r="AB10" s="39">
        <f t="shared" ref="AB10" si="68">AA10/355</f>
        <v>0</v>
      </c>
      <c r="AC10" s="38" t="str">
        <f t="shared" ref="AC10" si="69">IF(AB10=0%,"Pas visitée",IF(AB10&gt;60%,"Autonome","Non Autonome"))</f>
        <v>Pas visitée</v>
      </c>
      <c r="AD10" s="38">
        <f t="shared" si="20"/>
        <v>1</v>
      </c>
    </row>
    <row r="11" spans="1:31" s="2" customFormat="1" ht="15.75" thickBot="1" x14ac:dyDescent="0.3">
      <c r="A11" s="129"/>
      <c r="B11" s="21" t="s">
        <v>99</v>
      </c>
      <c r="C11" s="38">
        <f>SUMPRODUCT((((MONTH('BDD EVALUATION'!$D$5:$D$149)=6)*1)*(YEAR('BDD EVALUATION'!$D$5:$D$149)=2018)*1)*('BDD EVALUATION'!$ER$5:$ER$149)*(('BDD EVALUATION'!$B$5:$B$149)=$B11))</f>
        <v>136</v>
      </c>
      <c r="D11" s="39">
        <f t="shared" si="3"/>
        <v>0.38309859154929576</v>
      </c>
      <c r="E11" s="38" t="str">
        <f t="shared" si="4"/>
        <v>Non Autonome</v>
      </c>
      <c r="F11" s="38">
        <f>SUMPRODUCT((((MONTH('BDD EVALUATION'!$D$5:$D$500)=7)*1)*(YEAR('BDD EVALUATION'!$D$5:$D$500)=2018)*1)*('BDD EVALUATION'!$ER$5:$ER$500)*(('BDD EVALUATION'!$B$5:$B$500)=$B11))</f>
        <v>104</v>
      </c>
      <c r="G11" s="39">
        <f t="shared" ref="G11" si="70">F11/355</f>
        <v>0.29295774647887324</v>
      </c>
      <c r="H11" s="38" t="str">
        <f t="shared" si="1"/>
        <v>Non Autonome</v>
      </c>
      <c r="I11" s="38">
        <f>SUMPRODUCT((((MONTH('BDD EVALUATION'!$D$5:$D$500)=8)*1)*(YEAR('BDD EVALUATION'!$D$5:$D$500)=2018)*1)*('BDD EVALUATION'!$ER$5:$ER$500)*(('BDD EVALUATION'!$B$5:$B$500)=$B11))</f>
        <v>0</v>
      </c>
      <c r="J11" s="39">
        <f t="shared" ref="J11" si="71">I11/355</f>
        <v>0</v>
      </c>
      <c r="K11" s="38" t="str">
        <f t="shared" ref="K11" si="72">IF(J11=0%,"Pas visitée",IF(J11&gt;60%,"Autonome","Non Autonome"))</f>
        <v>Pas visitée</v>
      </c>
      <c r="L11" s="38">
        <f>SUMPRODUCT((((MONTH('BDD EVALUATION'!$D$5:$D$149)=9)*1)*(YEAR('BDD EVALUATION'!$D$5:$D$149)=2018)*1)*('BDD EVALUATION'!$ER$5:$ER$149)*(('BDD EVALUATION'!$B$5:$B$149)=$B11))</f>
        <v>0</v>
      </c>
      <c r="M11" s="39">
        <f t="shared" ref="M11" si="73">L11/355</f>
        <v>0</v>
      </c>
      <c r="N11" s="38" t="str">
        <f t="shared" ref="N11" si="74">IF(M11=0%,"Pas visitée",IF(M11&gt;60%,"Autonome","Non Autonome"))</f>
        <v>Pas visitée</v>
      </c>
      <c r="O11" s="38">
        <f>SUMPRODUCT((((MONTH('BDD EVALUATION'!$D$5:$D$149)=10)*1)*(YEAR('BDD EVALUATION'!$D$5:$D$149)=2018)*1)*('BDD EVALUATION'!$ER$5:$ER$149)*(('BDD EVALUATION'!$B$5:$B$149)=$B11))</f>
        <v>0</v>
      </c>
      <c r="P11" s="39">
        <f t="shared" ref="P11" si="75">O11/355</f>
        <v>0</v>
      </c>
      <c r="Q11" s="38" t="str">
        <f t="shared" ref="Q11" si="76">IF(P11=0%,"Pas visitée",IF(P11&gt;60%,"Autonome","Non Autonome"))</f>
        <v>Pas visitée</v>
      </c>
      <c r="R11" s="38">
        <f>SUMPRODUCT((((MONTH('BDD EVALUATION'!$D$5:$D$149)=11)*1)*(YEAR('BDD EVALUATION'!$D$5:$D$149)=2018)*1)*('BDD EVALUATION'!$ER$5:$ER$149)*(('BDD EVALUATION'!$B$5:$B$149)=$B11))</f>
        <v>0</v>
      </c>
      <c r="S11" s="39">
        <f t="shared" ref="S11" si="77">R11/355</f>
        <v>0</v>
      </c>
      <c r="T11" s="38" t="str">
        <f t="shared" ref="T11" si="78">IF(S11=0%,"Pas visitée",IF(S11&gt;60%,"Autonome","Non Autonome"))</f>
        <v>Pas visitée</v>
      </c>
      <c r="U11" s="38">
        <f>SUMPRODUCT((((MONTH('BDD EVALUATION'!$D$5:$D$149)=12)*1)*(YEAR('BDD EVALUATION'!$D$5:$D$149)=2018)*1)*('BDD EVALUATION'!$ER$5:$ER$149)*(('BDD EVALUATION'!$B$5:$B$149)=$B11))</f>
        <v>0</v>
      </c>
      <c r="V11" s="39">
        <f t="shared" ref="V11" si="79">U11/355</f>
        <v>0</v>
      </c>
      <c r="W11" s="38" t="str">
        <f t="shared" ref="W11" si="80">IF(V11=0%,"Pas visitée",IF(V11&gt;60%,"Autonome","Non Autonome"))</f>
        <v>Pas visitée</v>
      </c>
      <c r="X11" s="38">
        <f>SUMPRODUCT((((MONTH('BDD EVALUATION'!$D$5:$D$149)=1)*1)*(YEAR('BDD EVALUATION'!$D$5:$D$149)=2019)*1)*('BDD EVALUATION'!$ER$5:$ER$149)*(('BDD EVALUATION'!$B$5:$B$149)=$B11))</f>
        <v>0</v>
      </c>
      <c r="Y11" s="39">
        <f t="shared" ref="Y11" si="81">X11/355</f>
        <v>0</v>
      </c>
      <c r="Z11" s="38" t="str">
        <f t="shared" ref="Z11" si="82">IF(Y11=0%,"Pas visitée",IF(Y11&gt;60%,"Autonome","Non Autonome"))</f>
        <v>Pas visitée</v>
      </c>
      <c r="AA11" s="38">
        <f>SUMPRODUCT((((MONTH('BDD EVALUATION'!$D$5:$D$149)=2)*1)*(YEAR('BDD EVALUATION'!$D$5:$D$149)=2019)*1)*('BDD EVALUATION'!$ER$5:$ER$149)*(('BDD EVALUATION'!$B$5:$B$149)=$B11))</f>
        <v>0</v>
      </c>
      <c r="AB11" s="39">
        <f t="shared" ref="AB11" si="83">AA11/355</f>
        <v>0</v>
      </c>
      <c r="AC11" s="38" t="str">
        <f t="shared" ref="AC11" si="84">IF(AB11=0%,"Pas visitée",IF(AB11&gt;60%,"Autonome","Non Autonome"))</f>
        <v>Pas visitée</v>
      </c>
      <c r="AD11" s="38">
        <f t="shared" si="20"/>
        <v>2</v>
      </c>
    </row>
    <row r="12" spans="1:31" s="2" customFormat="1" ht="15.75" thickBot="1" x14ac:dyDescent="0.3">
      <c r="A12" s="129"/>
      <c r="B12" s="21" t="s">
        <v>54</v>
      </c>
      <c r="C12" s="38">
        <f>SUMPRODUCT((((MONTH('BDD EVALUATION'!$D$5:$D$149)=6)*1)*(YEAR('BDD EVALUATION'!$D$5:$D$149)=2018)*1)*('BDD EVALUATION'!$ER$5:$ER$149)*(('BDD EVALUATION'!$B$5:$B$149)=$B12))</f>
        <v>184</v>
      </c>
      <c r="D12" s="39">
        <f t="shared" si="3"/>
        <v>0.51830985915492955</v>
      </c>
      <c r="E12" s="38" t="str">
        <f t="shared" si="4"/>
        <v>Non Autonome</v>
      </c>
      <c r="F12" s="38">
        <f>SUMPRODUCT((((MONTH('BDD EVALUATION'!$D$5:$D$500)=7)*1)*(YEAR('BDD EVALUATION'!$D$5:$D$500)=2018)*1)*('BDD EVALUATION'!$ER$5:$ER$500)*(('BDD EVALUATION'!$B$5:$B$500)=$B12))</f>
        <v>0</v>
      </c>
      <c r="G12" s="39">
        <f t="shared" ref="G12" si="85">F12/355</f>
        <v>0</v>
      </c>
      <c r="H12" s="38" t="str">
        <f t="shared" si="1"/>
        <v>Pas visitée</v>
      </c>
      <c r="I12" s="38">
        <f>SUMPRODUCT((((MONTH('BDD EVALUATION'!$D$5:$D$500)=8)*1)*(YEAR('BDD EVALUATION'!$D$5:$D$500)=2018)*1)*('BDD EVALUATION'!$ER$5:$ER$500)*(('BDD EVALUATION'!$B$5:$B$500)=$B12))</f>
        <v>206</v>
      </c>
      <c r="J12" s="39">
        <f t="shared" ref="J12" si="86">I12/355</f>
        <v>0.58028169014084507</v>
      </c>
      <c r="K12" s="38" t="str">
        <f t="shared" ref="K12" si="87">IF(J12=0%,"Pas visitée",IF(J12&gt;60%,"Autonome","Non Autonome"))</f>
        <v>Non Autonome</v>
      </c>
      <c r="L12" s="38">
        <f>SUMPRODUCT((((MONTH('BDD EVALUATION'!$D$5:$D$149)=9)*1)*(YEAR('BDD EVALUATION'!$D$5:$D$149)=2018)*1)*('BDD EVALUATION'!$ER$5:$ER$149)*(('BDD EVALUATION'!$B$5:$B$149)=$B12))</f>
        <v>0</v>
      </c>
      <c r="M12" s="39">
        <f t="shared" ref="M12" si="88">L12/355</f>
        <v>0</v>
      </c>
      <c r="N12" s="38" t="str">
        <f t="shared" ref="N12" si="89">IF(M12=0%,"Pas visitée",IF(M12&gt;60%,"Autonome","Non Autonome"))</f>
        <v>Pas visitée</v>
      </c>
      <c r="O12" s="38">
        <f>SUMPRODUCT((((MONTH('BDD EVALUATION'!$D$5:$D$149)=10)*1)*(YEAR('BDD EVALUATION'!$D$5:$D$149)=2018)*1)*('BDD EVALUATION'!$ER$5:$ER$149)*(('BDD EVALUATION'!$B$5:$B$149)=$B12))</f>
        <v>0</v>
      </c>
      <c r="P12" s="39">
        <f t="shared" ref="P12" si="90">O12/355</f>
        <v>0</v>
      </c>
      <c r="Q12" s="38" t="str">
        <f t="shared" ref="Q12" si="91">IF(P12=0%,"Pas visitée",IF(P12&gt;60%,"Autonome","Non Autonome"))</f>
        <v>Pas visitée</v>
      </c>
      <c r="R12" s="38">
        <f>SUMPRODUCT((((MONTH('BDD EVALUATION'!$D$5:$D$149)=11)*1)*(YEAR('BDD EVALUATION'!$D$5:$D$149)=2018)*1)*('BDD EVALUATION'!$ER$5:$ER$149)*(('BDD EVALUATION'!$B$5:$B$149)=$B12))</f>
        <v>0</v>
      </c>
      <c r="S12" s="39">
        <f t="shared" ref="S12" si="92">R12/355</f>
        <v>0</v>
      </c>
      <c r="T12" s="38" t="str">
        <f t="shared" ref="T12" si="93">IF(S12=0%,"Pas visitée",IF(S12&gt;60%,"Autonome","Non Autonome"))</f>
        <v>Pas visitée</v>
      </c>
      <c r="U12" s="38">
        <f>SUMPRODUCT((((MONTH('BDD EVALUATION'!$D$5:$D$149)=12)*1)*(YEAR('BDD EVALUATION'!$D$5:$D$149)=2018)*1)*('BDD EVALUATION'!$ER$5:$ER$149)*(('BDD EVALUATION'!$B$5:$B$149)=$B12))</f>
        <v>0</v>
      </c>
      <c r="V12" s="39">
        <f t="shared" ref="V12" si="94">U12/355</f>
        <v>0</v>
      </c>
      <c r="W12" s="38" t="str">
        <f t="shared" ref="W12" si="95">IF(V12=0%,"Pas visitée",IF(V12&gt;60%,"Autonome","Non Autonome"))</f>
        <v>Pas visitée</v>
      </c>
      <c r="X12" s="38">
        <f>SUMPRODUCT((((MONTH('BDD EVALUATION'!$D$5:$D$149)=1)*1)*(YEAR('BDD EVALUATION'!$D$5:$D$149)=2019)*1)*('BDD EVALUATION'!$ER$5:$ER$149)*(('BDD EVALUATION'!$B$5:$B$149)=$B12))</f>
        <v>0</v>
      </c>
      <c r="Y12" s="39">
        <f t="shared" ref="Y12" si="96">X12/355</f>
        <v>0</v>
      </c>
      <c r="Z12" s="38" t="str">
        <f t="shared" ref="Z12" si="97">IF(Y12=0%,"Pas visitée",IF(Y12&gt;60%,"Autonome","Non Autonome"))</f>
        <v>Pas visitée</v>
      </c>
      <c r="AA12" s="38">
        <f>SUMPRODUCT((((MONTH('BDD EVALUATION'!$D$5:$D$149)=2)*1)*(YEAR('BDD EVALUATION'!$D$5:$D$149)=2019)*1)*('BDD EVALUATION'!$ER$5:$ER$149)*(('BDD EVALUATION'!$B$5:$B$149)=$B12))</f>
        <v>0</v>
      </c>
      <c r="AB12" s="39">
        <f t="shared" ref="AB12" si="98">AA12/355</f>
        <v>0</v>
      </c>
      <c r="AC12" s="38" t="str">
        <f t="shared" ref="AC12" si="99">IF(AB12=0%,"Pas visitée",IF(AB12&gt;60%,"Autonome","Non Autonome"))</f>
        <v>Pas visitée</v>
      </c>
      <c r="AD12" s="38">
        <f t="shared" si="20"/>
        <v>2</v>
      </c>
    </row>
    <row r="13" spans="1:31" s="2" customFormat="1" ht="15.75" thickBot="1" x14ac:dyDescent="0.3">
      <c r="A13" s="129"/>
      <c r="B13" s="21" t="s">
        <v>212</v>
      </c>
      <c r="C13" s="38">
        <f>SUMPRODUCT((((MONTH('BDD EVALUATION'!$D$5:$D$149)=6)*1)*(YEAR('BDD EVALUATION'!$D$5:$D$149)=2018)*1)*('BDD EVALUATION'!$ER$5:$ER$149)*(('BDD EVALUATION'!$B$5:$B$149)=$B13))</f>
        <v>127</v>
      </c>
      <c r="D13" s="39">
        <f t="shared" si="3"/>
        <v>0.35774647887323946</v>
      </c>
      <c r="E13" s="38" t="str">
        <f t="shared" si="4"/>
        <v>Non Autonome</v>
      </c>
      <c r="F13" s="38">
        <f>SUMPRODUCT((((MONTH('BDD EVALUATION'!$D$5:$D$500)=7)*1)*(YEAR('BDD EVALUATION'!$D$5:$D$500)=2018)*1)*('BDD EVALUATION'!$ER$5:$ER$500)*(('BDD EVALUATION'!$B$5:$B$500)=$B13))</f>
        <v>0</v>
      </c>
      <c r="G13" s="39">
        <f t="shared" ref="G13" si="100">F13/355</f>
        <v>0</v>
      </c>
      <c r="H13" s="38" t="str">
        <f t="shared" si="1"/>
        <v>Pas visitée</v>
      </c>
      <c r="I13" s="38">
        <f>SUMPRODUCT((((MONTH('BDD EVALUATION'!$D$5:$D$500)=8)*1)*(YEAR('BDD EVALUATION'!$D$5:$D$500)=2018)*1)*('BDD EVALUATION'!$ER$5:$ER$500)*(('BDD EVALUATION'!$B$5:$B$500)=$B13))</f>
        <v>198</v>
      </c>
      <c r="J13" s="39">
        <f t="shared" ref="J13" si="101">I13/355</f>
        <v>0.55774647887323947</v>
      </c>
      <c r="K13" s="38" t="str">
        <f t="shared" ref="K13" si="102">IF(J13=0%,"Pas visitée",IF(J13&gt;60%,"Autonome","Non Autonome"))</f>
        <v>Non Autonome</v>
      </c>
      <c r="L13" s="38">
        <f>SUMPRODUCT((((MONTH('BDD EVALUATION'!$D$5:$D$149)=9)*1)*(YEAR('BDD EVALUATION'!$D$5:$D$149)=2018)*1)*('BDD EVALUATION'!$ER$5:$ER$149)*(('BDD EVALUATION'!$B$5:$B$149)=$B13))</f>
        <v>0</v>
      </c>
      <c r="M13" s="39">
        <f t="shared" ref="M13" si="103">L13/355</f>
        <v>0</v>
      </c>
      <c r="N13" s="38" t="str">
        <f t="shared" ref="N13" si="104">IF(M13=0%,"Pas visitée",IF(M13&gt;60%,"Autonome","Non Autonome"))</f>
        <v>Pas visitée</v>
      </c>
      <c r="O13" s="38">
        <f>SUMPRODUCT((((MONTH('BDD EVALUATION'!$D$5:$D$149)=10)*1)*(YEAR('BDD EVALUATION'!$D$5:$D$149)=2018)*1)*('BDD EVALUATION'!$ER$5:$ER$149)*(('BDD EVALUATION'!$B$5:$B$149)=$B13))</f>
        <v>0</v>
      </c>
      <c r="P13" s="39">
        <f t="shared" ref="P13" si="105">O13/355</f>
        <v>0</v>
      </c>
      <c r="Q13" s="38" t="str">
        <f t="shared" ref="Q13" si="106">IF(P13=0%,"Pas visitée",IF(P13&gt;60%,"Autonome","Non Autonome"))</f>
        <v>Pas visitée</v>
      </c>
      <c r="R13" s="38">
        <f>SUMPRODUCT((((MONTH('BDD EVALUATION'!$D$5:$D$149)=11)*1)*(YEAR('BDD EVALUATION'!$D$5:$D$149)=2018)*1)*('BDD EVALUATION'!$ER$5:$ER$149)*(('BDD EVALUATION'!$B$5:$B$149)=$B13))</f>
        <v>0</v>
      </c>
      <c r="S13" s="39">
        <f t="shared" ref="S13" si="107">R13/355</f>
        <v>0</v>
      </c>
      <c r="T13" s="38" t="str">
        <f t="shared" ref="T13" si="108">IF(S13=0%,"Pas visitée",IF(S13&gt;60%,"Autonome","Non Autonome"))</f>
        <v>Pas visitée</v>
      </c>
      <c r="U13" s="38">
        <f>SUMPRODUCT((((MONTH('BDD EVALUATION'!$D$5:$D$149)=12)*1)*(YEAR('BDD EVALUATION'!$D$5:$D$149)=2018)*1)*('BDD EVALUATION'!$ER$5:$ER$149)*(('BDD EVALUATION'!$B$5:$B$149)=$B13))</f>
        <v>0</v>
      </c>
      <c r="V13" s="39">
        <f t="shared" ref="V13" si="109">U13/355</f>
        <v>0</v>
      </c>
      <c r="W13" s="38" t="str">
        <f t="shared" ref="W13" si="110">IF(V13=0%,"Pas visitée",IF(V13&gt;60%,"Autonome","Non Autonome"))</f>
        <v>Pas visitée</v>
      </c>
      <c r="X13" s="38">
        <f>SUMPRODUCT((((MONTH('BDD EVALUATION'!$D$5:$D$149)=1)*1)*(YEAR('BDD EVALUATION'!$D$5:$D$149)=2019)*1)*('BDD EVALUATION'!$ER$5:$ER$149)*(('BDD EVALUATION'!$B$5:$B$149)=$B13))</f>
        <v>0</v>
      </c>
      <c r="Y13" s="39">
        <f t="shared" ref="Y13" si="111">X13/355</f>
        <v>0</v>
      </c>
      <c r="Z13" s="38" t="str">
        <f t="shared" ref="Z13" si="112">IF(Y13=0%,"Pas visitée",IF(Y13&gt;60%,"Autonome","Non Autonome"))</f>
        <v>Pas visitée</v>
      </c>
      <c r="AA13" s="38">
        <f>SUMPRODUCT((((MONTH('BDD EVALUATION'!$D$5:$D$149)=2)*1)*(YEAR('BDD EVALUATION'!$D$5:$D$149)=2019)*1)*('BDD EVALUATION'!$ER$5:$ER$149)*(('BDD EVALUATION'!$B$5:$B$149)=$B13))</f>
        <v>0</v>
      </c>
      <c r="AB13" s="39">
        <f t="shared" ref="AB13" si="113">AA13/355</f>
        <v>0</v>
      </c>
      <c r="AC13" s="38" t="str">
        <f t="shared" ref="AC13" si="114">IF(AB13=0%,"Pas visitée",IF(AB13&gt;60%,"Autonome","Non Autonome"))</f>
        <v>Pas visitée</v>
      </c>
      <c r="AD13" s="38">
        <f t="shared" si="20"/>
        <v>2</v>
      </c>
    </row>
    <row r="14" spans="1:31" s="2" customFormat="1" ht="15.75" thickBot="1" x14ac:dyDescent="0.3">
      <c r="A14" s="129"/>
      <c r="B14" s="21" t="s">
        <v>68</v>
      </c>
      <c r="C14" s="38">
        <f>SUMPRODUCT((((MONTH('BDD EVALUATION'!$D$5:$D$149)=6)*1)*(YEAR('BDD EVALUATION'!$D$5:$D$149)=2018)*1)*('BDD EVALUATION'!$ER$5:$ER$149)*(('BDD EVALUATION'!$B$5:$B$149)=$B14))</f>
        <v>212</v>
      </c>
      <c r="D14" s="39">
        <f t="shared" si="3"/>
        <v>0.59718309859154928</v>
      </c>
      <c r="E14" s="38" t="str">
        <f t="shared" si="4"/>
        <v>Non Autonome</v>
      </c>
      <c r="F14" s="38">
        <f>SUMPRODUCT((((MONTH('BDD EVALUATION'!$D$5:$D$500)=7)*1)*(YEAR('BDD EVALUATION'!$D$5:$D$500)=2018)*1)*('BDD EVALUATION'!$ER$5:$ER$500)*(('BDD EVALUATION'!$B$5:$B$500)=$B14))</f>
        <v>0</v>
      </c>
      <c r="G14" s="39">
        <f t="shared" ref="G14" si="115">F14/355</f>
        <v>0</v>
      </c>
      <c r="H14" s="38" t="str">
        <f t="shared" si="1"/>
        <v>Pas visitée</v>
      </c>
      <c r="I14" s="38">
        <f>SUMPRODUCT((((MONTH('BDD EVALUATION'!$D$5:$D$500)=8)*1)*(YEAR('BDD EVALUATION'!$D$5:$D$500)=2018)*1)*('BDD EVALUATION'!$ER$5:$ER$500)*(('BDD EVALUATION'!$B$5:$B$500)=$B14))</f>
        <v>180</v>
      </c>
      <c r="J14" s="39">
        <f t="shared" ref="J14" si="116">I14/355</f>
        <v>0.50704225352112675</v>
      </c>
      <c r="K14" s="38" t="str">
        <f t="shared" ref="K14" si="117">IF(J14=0%,"Pas visitée",IF(J14&gt;60%,"Autonome","Non Autonome"))</f>
        <v>Non Autonome</v>
      </c>
      <c r="L14" s="38">
        <f>SUMPRODUCT((((MONTH('BDD EVALUATION'!$D$5:$D$149)=9)*1)*(YEAR('BDD EVALUATION'!$D$5:$D$149)=2018)*1)*('BDD EVALUATION'!$ER$5:$ER$149)*(('BDD EVALUATION'!$B$5:$B$149)=$B14))</f>
        <v>0</v>
      </c>
      <c r="M14" s="39">
        <f t="shared" ref="M14" si="118">L14/355</f>
        <v>0</v>
      </c>
      <c r="N14" s="38" t="str">
        <f t="shared" ref="N14" si="119">IF(M14=0%,"Pas visitée",IF(M14&gt;60%,"Autonome","Non Autonome"))</f>
        <v>Pas visitée</v>
      </c>
      <c r="O14" s="38">
        <f>SUMPRODUCT((((MONTH('BDD EVALUATION'!$D$5:$D$149)=10)*1)*(YEAR('BDD EVALUATION'!$D$5:$D$149)=2018)*1)*('BDD EVALUATION'!$ER$5:$ER$149)*(('BDD EVALUATION'!$B$5:$B$149)=$B14))</f>
        <v>0</v>
      </c>
      <c r="P14" s="39">
        <f t="shared" ref="P14" si="120">O14/355</f>
        <v>0</v>
      </c>
      <c r="Q14" s="38" t="str">
        <f t="shared" ref="Q14" si="121">IF(P14=0%,"Pas visitée",IF(P14&gt;60%,"Autonome","Non Autonome"))</f>
        <v>Pas visitée</v>
      </c>
      <c r="R14" s="38">
        <f>SUMPRODUCT((((MONTH('BDD EVALUATION'!$D$5:$D$149)=11)*1)*(YEAR('BDD EVALUATION'!$D$5:$D$149)=2018)*1)*('BDD EVALUATION'!$ER$5:$ER$149)*(('BDD EVALUATION'!$B$5:$B$149)=$B14))</f>
        <v>0</v>
      </c>
      <c r="S14" s="39">
        <f t="shared" ref="S14" si="122">R14/355</f>
        <v>0</v>
      </c>
      <c r="T14" s="38" t="str">
        <f t="shared" ref="T14" si="123">IF(S14=0%,"Pas visitée",IF(S14&gt;60%,"Autonome","Non Autonome"))</f>
        <v>Pas visitée</v>
      </c>
      <c r="U14" s="38">
        <f>SUMPRODUCT((((MONTH('BDD EVALUATION'!$D$5:$D$149)=12)*1)*(YEAR('BDD EVALUATION'!$D$5:$D$149)=2018)*1)*('BDD EVALUATION'!$ER$5:$ER$149)*(('BDD EVALUATION'!$B$5:$B$149)=$B14))</f>
        <v>0</v>
      </c>
      <c r="V14" s="39">
        <f t="shared" ref="V14" si="124">U14/355</f>
        <v>0</v>
      </c>
      <c r="W14" s="38" t="str">
        <f t="shared" ref="W14" si="125">IF(V14=0%,"Pas visitée",IF(V14&gt;60%,"Autonome","Non Autonome"))</f>
        <v>Pas visitée</v>
      </c>
      <c r="X14" s="38">
        <f>SUMPRODUCT((((MONTH('BDD EVALUATION'!$D$5:$D$149)=1)*1)*(YEAR('BDD EVALUATION'!$D$5:$D$149)=2019)*1)*('BDD EVALUATION'!$ER$5:$ER$149)*(('BDD EVALUATION'!$B$5:$B$149)=$B14))</f>
        <v>0</v>
      </c>
      <c r="Y14" s="39">
        <f t="shared" ref="Y14" si="126">X14/355</f>
        <v>0</v>
      </c>
      <c r="Z14" s="38" t="str">
        <f t="shared" ref="Z14" si="127">IF(Y14=0%,"Pas visitée",IF(Y14&gt;60%,"Autonome","Non Autonome"))</f>
        <v>Pas visitée</v>
      </c>
      <c r="AA14" s="38">
        <f>SUMPRODUCT((((MONTH('BDD EVALUATION'!$D$5:$D$149)=2)*1)*(YEAR('BDD EVALUATION'!$D$5:$D$149)=2019)*1)*('BDD EVALUATION'!$ER$5:$ER$149)*(('BDD EVALUATION'!$B$5:$B$149)=$B14))</f>
        <v>0</v>
      </c>
      <c r="AB14" s="39">
        <f t="shared" ref="AB14" si="128">AA14/355</f>
        <v>0</v>
      </c>
      <c r="AC14" s="38" t="str">
        <f t="shared" ref="AC14" si="129">IF(AB14=0%,"Pas visitée",IF(AB14&gt;60%,"Autonome","Non Autonome"))</f>
        <v>Pas visitée</v>
      </c>
      <c r="AD14" s="38">
        <f t="shared" si="20"/>
        <v>2</v>
      </c>
    </row>
    <row r="15" spans="1:31" s="2" customFormat="1" ht="15.75" thickBot="1" x14ac:dyDescent="0.3">
      <c r="A15" s="129"/>
      <c r="B15" s="21" t="s">
        <v>253</v>
      </c>
      <c r="C15" s="38">
        <f>SUMPRODUCT((((MONTH('BDD EVALUATION'!$D$5:$D$149)=6)*1)*(YEAR('BDD EVALUATION'!$D$5:$D$149)=2018)*1)*('BDD EVALUATION'!$ER$5:$ER$149)*(('BDD EVALUATION'!$B$5:$B$149)=$B15))</f>
        <v>0</v>
      </c>
      <c r="D15" s="39">
        <f t="shared" ref="D15" si="130">C15/355</f>
        <v>0</v>
      </c>
      <c r="E15" s="38" t="str">
        <f t="shared" ref="E15" si="131">IF(D15=0%,"Pas visitée",IF(D15&gt;60%,"Autonome","Non Autonome"))</f>
        <v>Pas visitée</v>
      </c>
      <c r="F15" s="38">
        <f>SUMPRODUCT((((MONTH('BDD EVALUATION'!$D$5:$D$500)=7)*1)*(YEAR('BDD EVALUATION'!$D$5:$D$500)=2018)*1)*('BDD EVALUATION'!$ER$5:$ER$500)*(('BDD EVALUATION'!$B$5:$B$500)=$B15))</f>
        <v>0</v>
      </c>
      <c r="G15" s="39">
        <f t="shared" ref="G15" si="132">F15/355</f>
        <v>0</v>
      </c>
      <c r="H15" s="38" t="str">
        <f t="shared" ref="H15" si="133">IF(G15=0%,"Pas visitée",IF(G15&gt;60%,"Autonome","Non Autonome"))</f>
        <v>Pas visitée</v>
      </c>
      <c r="I15" s="38">
        <f>SUMPRODUCT((((MONTH('BDD EVALUATION'!$D$5:$D$500)=8)*1)*(YEAR('BDD EVALUATION'!$D$5:$D$500)=2018)*1)*('BDD EVALUATION'!$ER$5:$ER$500)*(('BDD EVALUATION'!$B$5:$B$500)=$B15))</f>
        <v>200</v>
      </c>
      <c r="J15" s="39">
        <f t="shared" ref="J15" si="134">I15/355</f>
        <v>0.56338028169014087</v>
      </c>
      <c r="K15" s="38" t="str">
        <f t="shared" ref="K15" si="135">IF(J15=0%,"Pas visitée",IF(J15&gt;60%,"Autonome","Non Autonome"))</f>
        <v>Non Autonome</v>
      </c>
      <c r="L15" s="38">
        <f>SUMPRODUCT((((MONTH('BDD EVALUATION'!$D$5:$D$149)=9)*1)*(YEAR('BDD EVALUATION'!$D$5:$D$149)=2018)*1)*('BDD EVALUATION'!$ER$5:$ER$149)*(('BDD EVALUATION'!$B$5:$B$149)=$B15))</f>
        <v>0</v>
      </c>
      <c r="M15" s="39">
        <f t="shared" ref="M15" si="136">L15/355</f>
        <v>0</v>
      </c>
      <c r="N15" s="38" t="str">
        <f t="shared" ref="N15" si="137">IF(M15=0%,"Pas visitée",IF(M15&gt;60%,"Autonome","Non Autonome"))</f>
        <v>Pas visitée</v>
      </c>
      <c r="O15" s="38">
        <f>SUMPRODUCT((((MONTH('BDD EVALUATION'!$D$5:$D$149)=10)*1)*(YEAR('BDD EVALUATION'!$D$5:$D$149)=2018)*1)*('BDD EVALUATION'!$ER$5:$ER$149)*(('BDD EVALUATION'!$B$5:$B$149)=$B15))</f>
        <v>0</v>
      </c>
      <c r="P15" s="39">
        <f t="shared" ref="P15" si="138">O15/355</f>
        <v>0</v>
      </c>
      <c r="Q15" s="38" t="str">
        <f t="shared" ref="Q15" si="139">IF(P15=0%,"Pas visitée",IF(P15&gt;60%,"Autonome","Non Autonome"))</f>
        <v>Pas visitée</v>
      </c>
      <c r="R15" s="38">
        <f>SUMPRODUCT((((MONTH('BDD EVALUATION'!$D$5:$D$149)=11)*1)*(YEAR('BDD EVALUATION'!$D$5:$D$149)=2018)*1)*('BDD EVALUATION'!$ER$5:$ER$149)*(('BDD EVALUATION'!$B$5:$B$149)=$B15))</f>
        <v>0</v>
      </c>
      <c r="S15" s="39">
        <f t="shared" ref="S15" si="140">R15/355</f>
        <v>0</v>
      </c>
      <c r="T15" s="38" t="str">
        <f t="shared" ref="T15" si="141">IF(S15=0%,"Pas visitée",IF(S15&gt;60%,"Autonome","Non Autonome"))</f>
        <v>Pas visitée</v>
      </c>
      <c r="U15" s="38">
        <f>SUMPRODUCT((((MONTH('BDD EVALUATION'!$D$5:$D$149)=12)*1)*(YEAR('BDD EVALUATION'!$D$5:$D$149)=2018)*1)*('BDD EVALUATION'!$ER$5:$ER$149)*(('BDD EVALUATION'!$B$5:$B$149)=$B15))</f>
        <v>0</v>
      </c>
      <c r="V15" s="39">
        <f t="shared" ref="V15" si="142">U15/355</f>
        <v>0</v>
      </c>
      <c r="W15" s="38" t="str">
        <f t="shared" ref="W15" si="143">IF(V15=0%,"Pas visitée",IF(V15&gt;60%,"Autonome","Non Autonome"))</f>
        <v>Pas visitée</v>
      </c>
      <c r="X15" s="38">
        <f>SUMPRODUCT((((MONTH('BDD EVALUATION'!$D$5:$D$149)=1)*1)*(YEAR('BDD EVALUATION'!$D$5:$D$149)=2019)*1)*('BDD EVALUATION'!$ER$5:$ER$149)*(('BDD EVALUATION'!$B$5:$B$149)=$B15))</f>
        <v>0</v>
      </c>
      <c r="Y15" s="39">
        <f t="shared" ref="Y15" si="144">X15/355</f>
        <v>0</v>
      </c>
      <c r="Z15" s="38" t="str">
        <f t="shared" ref="Z15" si="145">IF(Y15=0%,"Pas visitée",IF(Y15&gt;60%,"Autonome","Non Autonome"))</f>
        <v>Pas visitée</v>
      </c>
      <c r="AA15" s="38">
        <f>SUMPRODUCT((((MONTH('BDD EVALUATION'!$D$5:$D$149)=2)*1)*(YEAR('BDD EVALUATION'!$D$5:$D$149)=2019)*1)*('BDD EVALUATION'!$ER$5:$ER$149)*(('BDD EVALUATION'!$B$5:$B$149)=$B15))</f>
        <v>0</v>
      </c>
      <c r="AB15" s="39">
        <f t="shared" ref="AB15" si="146">AA15/355</f>
        <v>0</v>
      </c>
      <c r="AC15" s="38" t="str">
        <f t="shared" ref="AC15" si="147">IF(AB15=0%,"Pas visitée",IF(AB15&gt;60%,"Autonome","Non Autonome"))</f>
        <v>Pas visitée</v>
      </c>
      <c r="AD15" s="38">
        <f t="shared" ref="AD15" si="148">COUNTIFS(C15:AC15,"&gt;0%")/2</f>
        <v>1</v>
      </c>
    </row>
    <row r="16" spans="1:31" s="2" customFormat="1" ht="15.75" thickBot="1" x14ac:dyDescent="0.3">
      <c r="A16" s="129"/>
      <c r="B16" s="21" t="s">
        <v>103</v>
      </c>
      <c r="C16" s="38">
        <f>SUMPRODUCT((((MONTH('BDD EVALUATION'!$D$5:$D$149)=6)*1)*(YEAR('BDD EVALUATION'!$D$5:$D$149)=2018)*1)*('BDD EVALUATION'!$ER$5:$ER$149)*(('BDD EVALUATION'!$B$5:$B$149)=$B16))</f>
        <v>152</v>
      </c>
      <c r="D16" s="39">
        <f t="shared" si="3"/>
        <v>0.42816901408450703</v>
      </c>
      <c r="E16" s="38" t="str">
        <f t="shared" si="4"/>
        <v>Non Autonome</v>
      </c>
      <c r="F16" s="38">
        <f>SUMPRODUCT((((MONTH('BDD EVALUATION'!$D$5:$D$500)=7)*1)*(YEAR('BDD EVALUATION'!$D$5:$D$500)=2018)*1)*('BDD EVALUATION'!$ER$5:$ER$500)*(('BDD EVALUATION'!$B$5:$B$500)=$B16))</f>
        <v>0</v>
      </c>
      <c r="G16" s="39">
        <f t="shared" ref="G16" si="149">F16/355</f>
        <v>0</v>
      </c>
      <c r="H16" s="38" t="str">
        <f t="shared" si="1"/>
        <v>Pas visitée</v>
      </c>
      <c r="I16" s="38">
        <f>SUMPRODUCT((((MONTH('BDD EVALUATION'!$D$5:$D$500)=8)*1)*(YEAR('BDD EVALUATION'!$D$5:$D$500)=2018)*1)*('BDD EVALUATION'!$ER$5:$ER$500)*(('BDD EVALUATION'!$B$5:$B$500)=$B16))</f>
        <v>174</v>
      </c>
      <c r="J16" s="39">
        <f t="shared" ref="J16" si="150">I16/355</f>
        <v>0.49014084507042255</v>
      </c>
      <c r="K16" s="38" t="str">
        <f t="shared" ref="K16" si="151">IF(J16=0%,"Pas visitée",IF(J16&gt;60%,"Autonome","Non Autonome"))</f>
        <v>Non Autonome</v>
      </c>
      <c r="L16" s="38">
        <f>SUMPRODUCT((((MONTH('BDD EVALUATION'!$D$5:$D$149)=9)*1)*(YEAR('BDD EVALUATION'!$D$5:$D$149)=2018)*1)*('BDD EVALUATION'!$ER$5:$ER$149)*(('BDD EVALUATION'!$B$5:$B$149)=$B16))</f>
        <v>0</v>
      </c>
      <c r="M16" s="39">
        <f t="shared" ref="M16" si="152">L16/355</f>
        <v>0</v>
      </c>
      <c r="N16" s="38" t="str">
        <f t="shared" ref="N16" si="153">IF(M16=0%,"Pas visitée",IF(M16&gt;60%,"Autonome","Non Autonome"))</f>
        <v>Pas visitée</v>
      </c>
      <c r="O16" s="38">
        <f>SUMPRODUCT((((MONTH('BDD EVALUATION'!$D$5:$D$149)=10)*1)*(YEAR('BDD EVALUATION'!$D$5:$D$149)=2018)*1)*('BDD EVALUATION'!$ER$5:$ER$149)*(('BDD EVALUATION'!$B$5:$B$149)=$B16))</f>
        <v>0</v>
      </c>
      <c r="P16" s="39">
        <f t="shared" ref="P16" si="154">O16/355</f>
        <v>0</v>
      </c>
      <c r="Q16" s="38" t="str">
        <f t="shared" ref="Q16" si="155">IF(P16=0%,"Pas visitée",IF(P16&gt;60%,"Autonome","Non Autonome"))</f>
        <v>Pas visitée</v>
      </c>
      <c r="R16" s="38">
        <f>SUMPRODUCT((((MONTH('BDD EVALUATION'!$D$5:$D$149)=11)*1)*(YEAR('BDD EVALUATION'!$D$5:$D$149)=2018)*1)*('BDD EVALUATION'!$ER$5:$ER$149)*(('BDD EVALUATION'!$B$5:$B$149)=$B16))</f>
        <v>0</v>
      </c>
      <c r="S16" s="39">
        <f t="shared" ref="S16" si="156">R16/355</f>
        <v>0</v>
      </c>
      <c r="T16" s="38" t="str">
        <f t="shared" ref="T16" si="157">IF(S16=0%,"Pas visitée",IF(S16&gt;60%,"Autonome","Non Autonome"))</f>
        <v>Pas visitée</v>
      </c>
      <c r="U16" s="38">
        <f>SUMPRODUCT((((MONTH('BDD EVALUATION'!$D$5:$D$149)=12)*1)*(YEAR('BDD EVALUATION'!$D$5:$D$149)=2018)*1)*('BDD EVALUATION'!$ER$5:$ER$149)*(('BDD EVALUATION'!$B$5:$B$149)=$B16))</f>
        <v>0</v>
      </c>
      <c r="V16" s="39">
        <f t="shared" ref="V16" si="158">U16/355</f>
        <v>0</v>
      </c>
      <c r="W16" s="38" t="str">
        <f t="shared" ref="W16" si="159">IF(V16=0%,"Pas visitée",IF(V16&gt;60%,"Autonome","Non Autonome"))</f>
        <v>Pas visitée</v>
      </c>
      <c r="X16" s="38">
        <f>SUMPRODUCT((((MONTH('BDD EVALUATION'!$D$5:$D$149)=1)*1)*(YEAR('BDD EVALUATION'!$D$5:$D$149)=2019)*1)*('BDD EVALUATION'!$ER$5:$ER$149)*(('BDD EVALUATION'!$B$5:$B$149)=$B16))</f>
        <v>0</v>
      </c>
      <c r="Y16" s="39">
        <f t="shared" ref="Y16" si="160">X16/355</f>
        <v>0</v>
      </c>
      <c r="Z16" s="38" t="str">
        <f t="shared" ref="Z16" si="161">IF(Y16=0%,"Pas visitée",IF(Y16&gt;60%,"Autonome","Non Autonome"))</f>
        <v>Pas visitée</v>
      </c>
      <c r="AA16" s="38">
        <f>SUMPRODUCT((((MONTH('BDD EVALUATION'!$D$5:$D$149)=2)*1)*(YEAR('BDD EVALUATION'!$D$5:$D$149)=2019)*1)*('BDD EVALUATION'!$ER$5:$ER$149)*(('BDD EVALUATION'!$B$5:$B$149)=$B16))</f>
        <v>0</v>
      </c>
      <c r="AB16" s="39">
        <f t="shared" ref="AB16" si="162">AA16/355</f>
        <v>0</v>
      </c>
      <c r="AC16" s="38" t="str">
        <f t="shared" ref="AC16" si="163">IF(AB16=0%,"Pas visitée",IF(AB16&gt;60%,"Autonome","Non Autonome"))</f>
        <v>Pas visitée</v>
      </c>
      <c r="AD16" s="38">
        <f t="shared" si="20"/>
        <v>2</v>
      </c>
    </row>
    <row r="17" spans="1:31" s="2" customFormat="1" ht="15.75" thickBot="1" x14ac:dyDescent="0.3">
      <c r="A17" s="129"/>
      <c r="B17" s="21" t="s">
        <v>96</v>
      </c>
      <c r="C17" s="38">
        <f>SUMPRODUCT((((MONTH('BDD EVALUATION'!$D$5:$D$149)=6)*1)*(YEAR('BDD EVALUATION'!$D$5:$D$149)=2018)*1)*('BDD EVALUATION'!$ER$5:$ER$149)*(('BDD EVALUATION'!$B$5:$B$149)=$B17))</f>
        <v>236</v>
      </c>
      <c r="D17" s="39">
        <f t="shared" si="3"/>
        <v>0.6647887323943662</v>
      </c>
      <c r="E17" s="38" t="str">
        <f t="shared" si="4"/>
        <v>Autonome</v>
      </c>
      <c r="F17" s="38">
        <f>SUMPRODUCT((((MONTH('BDD EVALUATION'!$D$5:$D$500)=7)*1)*(YEAR('BDD EVALUATION'!$D$5:$D$500)=2018)*1)*('BDD EVALUATION'!$ER$5:$ER$500)*(('BDD EVALUATION'!$B$5:$B$500)=$B17))</f>
        <v>0</v>
      </c>
      <c r="G17" s="39">
        <f t="shared" ref="G17" si="164">F17/355</f>
        <v>0</v>
      </c>
      <c r="H17" s="38" t="str">
        <f t="shared" si="1"/>
        <v>Pas visitée</v>
      </c>
      <c r="I17" s="38">
        <f>SUMPRODUCT((((MONTH('BDD EVALUATION'!$D$5:$D$500)=8)*1)*(YEAR('BDD EVALUATION'!$D$5:$D$500)=2018)*1)*('BDD EVALUATION'!$ER$5:$ER$500)*(('BDD EVALUATION'!$B$5:$B$500)=$B17))</f>
        <v>232</v>
      </c>
      <c r="J17" s="39">
        <f t="shared" ref="J17" si="165">I17/355</f>
        <v>0.6535211267605634</v>
      </c>
      <c r="K17" s="38" t="str">
        <f t="shared" ref="K17" si="166">IF(J17=0%,"Pas visitée",IF(J17&gt;60%,"Autonome","Non Autonome"))</f>
        <v>Autonome</v>
      </c>
      <c r="L17" s="38">
        <f>SUMPRODUCT((((MONTH('BDD EVALUATION'!$D$5:$D$149)=9)*1)*(YEAR('BDD EVALUATION'!$D$5:$D$149)=2018)*1)*('BDD EVALUATION'!$ER$5:$ER$149)*(('BDD EVALUATION'!$B$5:$B$149)=$B17))</f>
        <v>0</v>
      </c>
      <c r="M17" s="39">
        <f t="shared" ref="M17" si="167">L17/355</f>
        <v>0</v>
      </c>
      <c r="N17" s="38" t="str">
        <f t="shared" ref="N17" si="168">IF(M17=0%,"Pas visitée",IF(M17&gt;60%,"Autonome","Non Autonome"))</f>
        <v>Pas visitée</v>
      </c>
      <c r="O17" s="38">
        <f>SUMPRODUCT((((MONTH('BDD EVALUATION'!$D$5:$D$149)=10)*1)*(YEAR('BDD EVALUATION'!$D$5:$D$149)=2018)*1)*('BDD EVALUATION'!$ER$5:$ER$149)*(('BDD EVALUATION'!$B$5:$B$149)=$B17))</f>
        <v>0</v>
      </c>
      <c r="P17" s="39">
        <f t="shared" ref="P17" si="169">O17/355</f>
        <v>0</v>
      </c>
      <c r="Q17" s="38" t="str">
        <f t="shared" ref="Q17" si="170">IF(P17=0%,"Pas visitée",IF(P17&gt;60%,"Autonome","Non Autonome"))</f>
        <v>Pas visitée</v>
      </c>
      <c r="R17" s="38">
        <f>SUMPRODUCT((((MONTH('BDD EVALUATION'!$D$5:$D$149)=11)*1)*(YEAR('BDD EVALUATION'!$D$5:$D$149)=2018)*1)*('BDD EVALUATION'!$ER$5:$ER$149)*(('BDD EVALUATION'!$B$5:$B$149)=$B17))</f>
        <v>0</v>
      </c>
      <c r="S17" s="39">
        <f t="shared" ref="S17" si="171">R17/355</f>
        <v>0</v>
      </c>
      <c r="T17" s="38" t="str">
        <f t="shared" ref="T17" si="172">IF(S17=0%,"Pas visitée",IF(S17&gt;60%,"Autonome","Non Autonome"))</f>
        <v>Pas visitée</v>
      </c>
      <c r="U17" s="38">
        <f>SUMPRODUCT((((MONTH('BDD EVALUATION'!$D$5:$D$149)=12)*1)*(YEAR('BDD EVALUATION'!$D$5:$D$149)=2018)*1)*('BDD EVALUATION'!$ER$5:$ER$149)*(('BDD EVALUATION'!$B$5:$B$149)=$B17))</f>
        <v>0</v>
      </c>
      <c r="V17" s="39">
        <f t="shared" ref="V17" si="173">U17/355</f>
        <v>0</v>
      </c>
      <c r="W17" s="38" t="str">
        <f t="shared" ref="W17" si="174">IF(V17=0%,"Pas visitée",IF(V17&gt;60%,"Autonome","Non Autonome"))</f>
        <v>Pas visitée</v>
      </c>
      <c r="X17" s="38">
        <f>SUMPRODUCT((((MONTH('BDD EVALUATION'!$D$5:$D$149)=1)*1)*(YEAR('BDD EVALUATION'!$D$5:$D$149)=2019)*1)*('BDD EVALUATION'!$ER$5:$ER$149)*(('BDD EVALUATION'!$B$5:$B$149)=$B17))</f>
        <v>0</v>
      </c>
      <c r="Y17" s="39">
        <f t="shared" ref="Y17" si="175">X17/355</f>
        <v>0</v>
      </c>
      <c r="Z17" s="38" t="str">
        <f t="shared" ref="Z17" si="176">IF(Y17=0%,"Pas visitée",IF(Y17&gt;60%,"Autonome","Non Autonome"))</f>
        <v>Pas visitée</v>
      </c>
      <c r="AA17" s="38">
        <f>SUMPRODUCT((((MONTH('BDD EVALUATION'!$D$5:$D$149)=2)*1)*(YEAR('BDD EVALUATION'!$D$5:$D$149)=2019)*1)*('BDD EVALUATION'!$ER$5:$ER$149)*(('BDD EVALUATION'!$B$5:$B$149)=$B17))</f>
        <v>0</v>
      </c>
      <c r="AB17" s="39">
        <f t="shared" ref="AB17" si="177">AA17/355</f>
        <v>0</v>
      </c>
      <c r="AC17" s="38" t="str">
        <f t="shared" ref="AC17" si="178">IF(AB17=0%,"Pas visitée",IF(AB17&gt;60%,"Autonome","Non Autonome"))</f>
        <v>Pas visitée</v>
      </c>
      <c r="AD17" s="38">
        <f t="shared" si="20"/>
        <v>2</v>
      </c>
    </row>
    <row r="18" spans="1:31" s="2" customFormat="1" ht="15.75" thickBot="1" x14ac:dyDescent="0.3">
      <c r="A18" s="129"/>
      <c r="B18" s="21" t="s">
        <v>22</v>
      </c>
      <c r="C18" s="38">
        <f>SUMPRODUCT((((MONTH('BDD EVALUATION'!$D$5:$D$149)=6)*1)*(YEAR('BDD EVALUATION'!$D$5:$D$149)=2018)*1)*('BDD EVALUATION'!$ER$5:$ER$149)*(('BDD EVALUATION'!$B$5:$B$149)=$B18))</f>
        <v>202</v>
      </c>
      <c r="D18" s="39">
        <f t="shared" si="3"/>
        <v>0.56901408450704227</v>
      </c>
      <c r="E18" s="38" t="str">
        <f t="shared" si="4"/>
        <v>Non Autonome</v>
      </c>
      <c r="F18" s="38">
        <f>SUMPRODUCT((((MONTH('BDD EVALUATION'!$D$5:$D$500)=7)*1)*(YEAR('BDD EVALUATION'!$D$5:$D$500)=2018)*1)*('BDD EVALUATION'!$ER$5:$ER$500)*(('BDD EVALUATION'!$B$5:$B$500)=$B18))</f>
        <v>0</v>
      </c>
      <c r="G18" s="39">
        <f t="shared" ref="G18" si="179">F18/355</f>
        <v>0</v>
      </c>
      <c r="H18" s="38" t="str">
        <f t="shared" si="1"/>
        <v>Pas visitée</v>
      </c>
      <c r="I18" s="38">
        <f>SUMPRODUCT((((MONTH('BDD EVALUATION'!$D$5:$D$500)=8)*1)*(YEAR('BDD EVALUATION'!$D$5:$D$500)=2018)*1)*('BDD EVALUATION'!$ER$5:$ER$500)*(('BDD EVALUATION'!$B$5:$B$500)=$B18))</f>
        <v>168</v>
      </c>
      <c r="J18" s="39">
        <f t="shared" ref="J18" si="180">I18/355</f>
        <v>0.47323943661971829</v>
      </c>
      <c r="K18" s="38" t="str">
        <f t="shared" ref="K18" si="181">IF(J18=0%,"Pas visitée",IF(J18&gt;60%,"Autonome","Non Autonome"))</f>
        <v>Non Autonome</v>
      </c>
      <c r="L18" s="38">
        <f>SUMPRODUCT((((MONTH('BDD EVALUATION'!$D$5:$D$149)=9)*1)*(YEAR('BDD EVALUATION'!$D$5:$D$149)=2018)*1)*('BDD EVALUATION'!$ER$5:$ER$149)*(('BDD EVALUATION'!$B$5:$B$149)=$B18))</f>
        <v>0</v>
      </c>
      <c r="M18" s="39">
        <f t="shared" ref="M18" si="182">L18/355</f>
        <v>0</v>
      </c>
      <c r="N18" s="38" t="str">
        <f t="shared" ref="N18" si="183">IF(M18=0%,"Pas visitée",IF(M18&gt;60%,"Autonome","Non Autonome"))</f>
        <v>Pas visitée</v>
      </c>
      <c r="O18" s="38">
        <f>SUMPRODUCT((((MONTH('BDD EVALUATION'!$D$5:$D$149)=10)*1)*(YEAR('BDD EVALUATION'!$D$5:$D$149)=2018)*1)*('BDD EVALUATION'!$ER$5:$ER$149)*(('BDD EVALUATION'!$B$5:$B$149)=$B18))</f>
        <v>0</v>
      </c>
      <c r="P18" s="39">
        <f t="shared" ref="P18" si="184">O18/355</f>
        <v>0</v>
      </c>
      <c r="Q18" s="38" t="str">
        <f t="shared" ref="Q18" si="185">IF(P18=0%,"Pas visitée",IF(P18&gt;60%,"Autonome","Non Autonome"))</f>
        <v>Pas visitée</v>
      </c>
      <c r="R18" s="38">
        <f>SUMPRODUCT((((MONTH('BDD EVALUATION'!$D$5:$D$149)=11)*1)*(YEAR('BDD EVALUATION'!$D$5:$D$149)=2018)*1)*('BDD EVALUATION'!$ER$5:$ER$149)*(('BDD EVALUATION'!$B$5:$B$149)=$B18))</f>
        <v>0</v>
      </c>
      <c r="S18" s="39">
        <f t="shared" ref="S18" si="186">R18/355</f>
        <v>0</v>
      </c>
      <c r="T18" s="38" t="str">
        <f t="shared" ref="T18" si="187">IF(S18=0%,"Pas visitée",IF(S18&gt;60%,"Autonome","Non Autonome"))</f>
        <v>Pas visitée</v>
      </c>
      <c r="U18" s="38">
        <f>SUMPRODUCT((((MONTH('BDD EVALUATION'!$D$5:$D$149)=12)*1)*(YEAR('BDD EVALUATION'!$D$5:$D$149)=2018)*1)*('BDD EVALUATION'!$ER$5:$ER$149)*(('BDD EVALUATION'!$B$5:$B$149)=$B18))</f>
        <v>0</v>
      </c>
      <c r="V18" s="39">
        <f t="shared" ref="V18" si="188">U18/355</f>
        <v>0</v>
      </c>
      <c r="W18" s="38" t="str">
        <f t="shared" ref="W18" si="189">IF(V18=0%,"Pas visitée",IF(V18&gt;60%,"Autonome","Non Autonome"))</f>
        <v>Pas visitée</v>
      </c>
      <c r="X18" s="38">
        <f>SUMPRODUCT((((MONTH('BDD EVALUATION'!$D$5:$D$149)=1)*1)*(YEAR('BDD EVALUATION'!$D$5:$D$149)=2019)*1)*('BDD EVALUATION'!$ER$5:$ER$149)*(('BDD EVALUATION'!$B$5:$B$149)=$B18))</f>
        <v>0</v>
      </c>
      <c r="Y18" s="39">
        <f t="shared" ref="Y18" si="190">X18/355</f>
        <v>0</v>
      </c>
      <c r="Z18" s="38" t="str">
        <f t="shared" ref="Z18" si="191">IF(Y18=0%,"Pas visitée",IF(Y18&gt;60%,"Autonome","Non Autonome"))</f>
        <v>Pas visitée</v>
      </c>
      <c r="AA18" s="38">
        <f>SUMPRODUCT((((MONTH('BDD EVALUATION'!$D$5:$D$149)=2)*1)*(YEAR('BDD EVALUATION'!$D$5:$D$149)=2019)*1)*('BDD EVALUATION'!$ER$5:$ER$149)*(('BDD EVALUATION'!$B$5:$B$149)=$B18))</f>
        <v>0</v>
      </c>
      <c r="AB18" s="39">
        <f t="shared" ref="AB18" si="192">AA18/355</f>
        <v>0</v>
      </c>
      <c r="AC18" s="38" t="str">
        <f t="shared" ref="AC18" si="193">IF(AB18=0%,"Pas visitée",IF(AB18&gt;60%,"Autonome","Non Autonome"))</f>
        <v>Pas visitée</v>
      </c>
      <c r="AD18" s="38">
        <f t="shared" si="20"/>
        <v>2</v>
      </c>
    </row>
    <row r="19" spans="1:31" s="2" customFormat="1" ht="15.75" thickBot="1" x14ac:dyDescent="0.3">
      <c r="A19" s="129"/>
      <c r="B19" s="21" t="s">
        <v>213</v>
      </c>
      <c r="C19" s="38">
        <f>SUMPRODUCT((((MONTH('BDD EVALUATION'!$D$5:$D$149)=6)*1)*(YEAR('BDD EVALUATION'!$D$5:$D$149)=2018)*1)*('BDD EVALUATION'!$ER$5:$ER$149)*(('BDD EVALUATION'!$B$5:$B$149)=$B19))</f>
        <v>214</v>
      </c>
      <c r="D19" s="39">
        <f t="shared" si="3"/>
        <v>0.60281690140845068</v>
      </c>
      <c r="E19" s="38" t="str">
        <f t="shared" si="4"/>
        <v>Autonome</v>
      </c>
      <c r="F19" s="38">
        <f>SUMPRODUCT((((MONTH('BDD EVALUATION'!$D$5:$D$500)=7)*1)*(YEAR('BDD EVALUATION'!$D$5:$D$500)=2018)*1)*('BDD EVALUATION'!$ER$5:$ER$500)*(('BDD EVALUATION'!$B$5:$B$500)=$B19))</f>
        <v>0</v>
      </c>
      <c r="G19" s="39">
        <f t="shared" ref="G19" si="194">F19/355</f>
        <v>0</v>
      </c>
      <c r="H19" s="38" t="str">
        <f t="shared" si="1"/>
        <v>Pas visitée</v>
      </c>
      <c r="I19" s="38">
        <f>SUMPRODUCT((((MONTH('BDD EVALUATION'!$D$5:$D$500)=8)*1)*(YEAR('BDD EVALUATION'!$D$5:$D$500)=2018)*1)*('BDD EVALUATION'!$ER$5:$ER$500)*(('BDD EVALUATION'!$B$5:$B$500)=$B19))</f>
        <v>136</v>
      </c>
      <c r="J19" s="39">
        <f t="shared" ref="J19" si="195">I19/355</f>
        <v>0.38309859154929576</v>
      </c>
      <c r="K19" s="38" t="str">
        <f t="shared" ref="K19" si="196">IF(J19=0%,"Pas visitée",IF(J19&gt;60%,"Autonome","Non Autonome"))</f>
        <v>Non Autonome</v>
      </c>
      <c r="L19" s="38">
        <f>SUMPRODUCT((((MONTH('BDD EVALUATION'!$D$5:$D$149)=9)*1)*(YEAR('BDD EVALUATION'!$D$5:$D$149)=2018)*1)*('BDD EVALUATION'!$ER$5:$ER$149)*(('BDD EVALUATION'!$B$5:$B$149)=$B19))</f>
        <v>0</v>
      </c>
      <c r="M19" s="39">
        <f t="shared" ref="M19" si="197">L19/355</f>
        <v>0</v>
      </c>
      <c r="N19" s="38" t="str">
        <f t="shared" ref="N19" si="198">IF(M19=0%,"Pas visitée",IF(M19&gt;60%,"Autonome","Non Autonome"))</f>
        <v>Pas visitée</v>
      </c>
      <c r="O19" s="38">
        <f>SUMPRODUCT((((MONTH('BDD EVALUATION'!$D$5:$D$149)=10)*1)*(YEAR('BDD EVALUATION'!$D$5:$D$149)=2018)*1)*('BDD EVALUATION'!$ER$5:$ER$149)*(('BDD EVALUATION'!$B$5:$B$149)=$B19))</f>
        <v>0</v>
      </c>
      <c r="P19" s="39">
        <f t="shared" ref="P19" si="199">O19/355</f>
        <v>0</v>
      </c>
      <c r="Q19" s="38" t="str">
        <f t="shared" ref="Q19" si="200">IF(P19=0%,"Pas visitée",IF(P19&gt;60%,"Autonome","Non Autonome"))</f>
        <v>Pas visitée</v>
      </c>
      <c r="R19" s="38">
        <f>SUMPRODUCT((((MONTH('BDD EVALUATION'!$D$5:$D$149)=11)*1)*(YEAR('BDD EVALUATION'!$D$5:$D$149)=2018)*1)*('BDD EVALUATION'!$ER$5:$ER$149)*(('BDD EVALUATION'!$B$5:$B$149)=$B19))</f>
        <v>0</v>
      </c>
      <c r="S19" s="39">
        <f t="shared" ref="S19" si="201">R19/355</f>
        <v>0</v>
      </c>
      <c r="T19" s="38" t="str">
        <f t="shared" ref="T19" si="202">IF(S19=0%,"Pas visitée",IF(S19&gt;60%,"Autonome","Non Autonome"))</f>
        <v>Pas visitée</v>
      </c>
      <c r="U19" s="38">
        <f>SUMPRODUCT((((MONTH('BDD EVALUATION'!$D$5:$D$149)=12)*1)*(YEAR('BDD EVALUATION'!$D$5:$D$149)=2018)*1)*('BDD EVALUATION'!$ER$5:$ER$149)*(('BDD EVALUATION'!$B$5:$B$149)=$B19))</f>
        <v>0</v>
      </c>
      <c r="V19" s="39">
        <f t="shared" ref="V19" si="203">U19/355</f>
        <v>0</v>
      </c>
      <c r="W19" s="38" t="str">
        <f t="shared" ref="W19" si="204">IF(V19=0%,"Pas visitée",IF(V19&gt;60%,"Autonome","Non Autonome"))</f>
        <v>Pas visitée</v>
      </c>
      <c r="X19" s="38">
        <f>SUMPRODUCT((((MONTH('BDD EVALUATION'!$D$5:$D$149)=1)*1)*(YEAR('BDD EVALUATION'!$D$5:$D$149)=2019)*1)*('BDD EVALUATION'!$ER$5:$ER$149)*(('BDD EVALUATION'!$B$5:$B$149)=$B19))</f>
        <v>0</v>
      </c>
      <c r="Y19" s="39">
        <f t="shared" ref="Y19" si="205">X19/355</f>
        <v>0</v>
      </c>
      <c r="Z19" s="38" t="str">
        <f t="shared" ref="Z19" si="206">IF(Y19=0%,"Pas visitée",IF(Y19&gt;60%,"Autonome","Non Autonome"))</f>
        <v>Pas visitée</v>
      </c>
      <c r="AA19" s="38">
        <f>SUMPRODUCT((((MONTH('BDD EVALUATION'!$D$5:$D$149)=2)*1)*(YEAR('BDD EVALUATION'!$D$5:$D$149)=2019)*1)*('BDD EVALUATION'!$ER$5:$ER$149)*(('BDD EVALUATION'!$B$5:$B$149)=$B19))</f>
        <v>0</v>
      </c>
      <c r="AB19" s="39">
        <f t="shared" ref="AB19" si="207">AA19/355</f>
        <v>0</v>
      </c>
      <c r="AC19" s="38" t="str">
        <f t="shared" ref="AC19" si="208">IF(AB19=0%,"Pas visitée",IF(AB19&gt;60%,"Autonome","Non Autonome"))</f>
        <v>Pas visitée</v>
      </c>
      <c r="AD19" s="38">
        <f t="shared" si="20"/>
        <v>2</v>
      </c>
    </row>
    <row r="20" spans="1:31" s="2" customFormat="1" ht="15.75" thickBot="1" x14ac:dyDescent="0.3">
      <c r="A20" s="129"/>
      <c r="B20" s="21" t="s">
        <v>56</v>
      </c>
      <c r="C20" s="38">
        <f>SUMPRODUCT((((MONTH('BDD EVALUATION'!$D$5:$D$149)=6)*1)*(YEAR('BDD EVALUATION'!$D$5:$D$149)=2018)*1)*('BDD EVALUATION'!$ER$5:$ER$149)*(('BDD EVALUATION'!$B$5:$B$149)=$B20))</f>
        <v>166</v>
      </c>
      <c r="D20" s="39">
        <f t="shared" si="3"/>
        <v>0.46760563380281689</v>
      </c>
      <c r="E20" s="38" t="str">
        <f t="shared" si="4"/>
        <v>Non Autonome</v>
      </c>
      <c r="F20" s="38">
        <f>SUMPRODUCT((((MONTH('BDD EVALUATION'!$D$5:$D$500)=7)*1)*(YEAR('BDD EVALUATION'!$D$5:$D$500)=2018)*1)*('BDD EVALUATION'!$ER$5:$ER$500)*(('BDD EVALUATION'!$B$5:$B$500)=$B20))</f>
        <v>0</v>
      </c>
      <c r="G20" s="39">
        <f t="shared" ref="G20" si="209">F20/355</f>
        <v>0</v>
      </c>
      <c r="H20" s="38" t="str">
        <f t="shared" si="1"/>
        <v>Pas visitée</v>
      </c>
      <c r="I20" s="38">
        <f>SUMPRODUCT((((MONTH('BDD EVALUATION'!$D$5:$D$500)=8)*1)*(YEAR('BDD EVALUATION'!$D$5:$D$500)=2018)*1)*('BDD EVALUATION'!$ER$5:$ER$500)*(('BDD EVALUATION'!$B$5:$B$500)=$B20))</f>
        <v>164</v>
      </c>
      <c r="J20" s="39">
        <f t="shared" ref="J20" si="210">I20/355</f>
        <v>0.46197183098591549</v>
      </c>
      <c r="K20" s="38" t="str">
        <f t="shared" ref="K20" si="211">IF(J20=0%,"Pas visitée",IF(J20&gt;60%,"Autonome","Non Autonome"))</f>
        <v>Non Autonome</v>
      </c>
      <c r="L20" s="38">
        <f>SUMPRODUCT((((MONTH('BDD EVALUATION'!$D$5:$D$149)=9)*1)*(YEAR('BDD EVALUATION'!$D$5:$D$149)=2018)*1)*('BDD EVALUATION'!$ER$5:$ER$149)*(('BDD EVALUATION'!$B$5:$B$149)=$B20))</f>
        <v>0</v>
      </c>
      <c r="M20" s="39">
        <f t="shared" ref="M20" si="212">L20/355</f>
        <v>0</v>
      </c>
      <c r="N20" s="38" t="str">
        <f t="shared" ref="N20" si="213">IF(M20=0%,"Pas visitée",IF(M20&gt;60%,"Autonome","Non Autonome"))</f>
        <v>Pas visitée</v>
      </c>
      <c r="O20" s="38">
        <f>SUMPRODUCT((((MONTH('BDD EVALUATION'!$D$5:$D$149)=10)*1)*(YEAR('BDD EVALUATION'!$D$5:$D$149)=2018)*1)*('BDD EVALUATION'!$ER$5:$ER$149)*(('BDD EVALUATION'!$B$5:$B$149)=$B20))</f>
        <v>0</v>
      </c>
      <c r="P20" s="39">
        <f t="shared" ref="P20" si="214">O20/355</f>
        <v>0</v>
      </c>
      <c r="Q20" s="38" t="str">
        <f t="shared" ref="Q20" si="215">IF(P20=0%,"Pas visitée",IF(P20&gt;60%,"Autonome","Non Autonome"))</f>
        <v>Pas visitée</v>
      </c>
      <c r="R20" s="38">
        <f>SUMPRODUCT((((MONTH('BDD EVALUATION'!$D$5:$D$149)=11)*1)*(YEAR('BDD EVALUATION'!$D$5:$D$149)=2018)*1)*('BDD EVALUATION'!$ER$5:$ER$149)*(('BDD EVALUATION'!$B$5:$B$149)=$B20))</f>
        <v>0</v>
      </c>
      <c r="S20" s="39">
        <f t="shared" ref="S20" si="216">R20/355</f>
        <v>0</v>
      </c>
      <c r="T20" s="38" t="str">
        <f t="shared" ref="T20" si="217">IF(S20=0%,"Pas visitée",IF(S20&gt;60%,"Autonome","Non Autonome"))</f>
        <v>Pas visitée</v>
      </c>
      <c r="U20" s="38">
        <f>SUMPRODUCT((((MONTH('BDD EVALUATION'!$D$5:$D$149)=12)*1)*(YEAR('BDD EVALUATION'!$D$5:$D$149)=2018)*1)*('BDD EVALUATION'!$ER$5:$ER$149)*(('BDD EVALUATION'!$B$5:$B$149)=$B20))</f>
        <v>0</v>
      </c>
      <c r="V20" s="39">
        <f t="shared" ref="V20" si="218">U20/355</f>
        <v>0</v>
      </c>
      <c r="W20" s="38" t="str">
        <f t="shared" ref="W20" si="219">IF(V20=0%,"Pas visitée",IF(V20&gt;60%,"Autonome","Non Autonome"))</f>
        <v>Pas visitée</v>
      </c>
      <c r="X20" s="38">
        <f>SUMPRODUCT((((MONTH('BDD EVALUATION'!$D$5:$D$149)=1)*1)*(YEAR('BDD EVALUATION'!$D$5:$D$149)=2019)*1)*('BDD EVALUATION'!$ER$5:$ER$149)*(('BDD EVALUATION'!$B$5:$B$149)=$B20))</f>
        <v>0</v>
      </c>
      <c r="Y20" s="39">
        <f t="shared" ref="Y20" si="220">X20/355</f>
        <v>0</v>
      </c>
      <c r="Z20" s="38" t="str">
        <f t="shared" ref="Z20" si="221">IF(Y20=0%,"Pas visitée",IF(Y20&gt;60%,"Autonome","Non Autonome"))</f>
        <v>Pas visitée</v>
      </c>
      <c r="AA20" s="38">
        <f>SUMPRODUCT((((MONTH('BDD EVALUATION'!$D$5:$D$149)=2)*1)*(YEAR('BDD EVALUATION'!$D$5:$D$149)=2019)*1)*('BDD EVALUATION'!$ER$5:$ER$149)*(('BDD EVALUATION'!$B$5:$B$149)=$B20))</f>
        <v>0</v>
      </c>
      <c r="AB20" s="39">
        <f t="shared" ref="AB20" si="222">AA20/355</f>
        <v>0</v>
      </c>
      <c r="AC20" s="38" t="str">
        <f t="shared" ref="AC20" si="223">IF(AB20=0%,"Pas visitée",IF(AB20&gt;60%,"Autonome","Non Autonome"))</f>
        <v>Pas visitée</v>
      </c>
      <c r="AD20" s="38">
        <f t="shared" si="20"/>
        <v>2</v>
      </c>
    </row>
    <row r="21" spans="1:31" s="2" customFormat="1" ht="15.75" thickBot="1" x14ac:dyDescent="0.3">
      <c r="A21" s="129"/>
      <c r="B21" s="21" t="s">
        <v>102</v>
      </c>
      <c r="C21" s="38">
        <f>SUMPRODUCT((((MONTH('BDD EVALUATION'!$D$5:$D$149)=6)*1)*(YEAR('BDD EVALUATION'!$D$5:$D$149)=2018)*1)*('BDD EVALUATION'!$ER$5:$ER$149)*(('BDD EVALUATION'!$B$5:$B$149)=$B21))</f>
        <v>224</v>
      </c>
      <c r="D21" s="39">
        <f t="shared" si="3"/>
        <v>0.63098591549295779</v>
      </c>
      <c r="E21" s="38" t="str">
        <f t="shared" si="4"/>
        <v>Autonome</v>
      </c>
      <c r="F21" s="38">
        <f>SUMPRODUCT((((MONTH('BDD EVALUATION'!$D$5:$D$500)=7)*1)*(YEAR('BDD EVALUATION'!$D$5:$D$500)=2018)*1)*('BDD EVALUATION'!$ER$5:$ER$500)*(('BDD EVALUATION'!$B$5:$B$500)=$B21))</f>
        <v>0</v>
      </c>
      <c r="G21" s="39">
        <f t="shared" ref="G21" si="224">F21/355</f>
        <v>0</v>
      </c>
      <c r="H21" s="38" t="str">
        <f t="shared" si="1"/>
        <v>Pas visitée</v>
      </c>
      <c r="I21" s="38">
        <f>SUMPRODUCT((((MONTH('BDD EVALUATION'!$D$5:$D$500)=8)*1)*(YEAR('BDD EVALUATION'!$D$5:$D$500)=2018)*1)*('BDD EVALUATION'!$ER$5:$ER$500)*(('BDD EVALUATION'!$B$5:$B$500)=$B21))</f>
        <v>229</v>
      </c>
      <c r="J21" s="39">
        <f t="shared" ref="J21" si="225">I21/355</f>
        <v>0.6450704225352113</v>
      </c>
      <c r="K21" s="38" t="str">
        <f t="shared" ref="K21" si="226">IF(J21=0%,"Pas visitée",IF(J21&gt;60%,"Autonome","Non Autonome"))</f>
        <v>Autonome</v>
      </c>
      <c r="L21" s="38">
        <f>SUMPRODUCT((((MONTH('BDD EVALUATION'!$D$5:$D$149)=9)*1)*(YEAR('BDD EVALUATION'!$D$5:$D$149)=2018)*1)*('BDD EVALUATION'!$ER$5:$ER$149)*(('BDD EVALUATION'!$B$5:$B$149)=$B21))</f>
        <v>0</v>
      </c>
      <c r="M21" s="39">
        <f t="shared" ref="M21" si="227">L21/355</f>
        <v>0</v>
      </c>
      <c r="N21" s="38" t="str">
        <f t="shared" ref="N21" si="228">IF(M21=0%,"Pas visitée",IF(M21&gt;60%,"Autonome","Non Autonome"))</f>
        <v>Pas visitée</v>
      </c>
      <c r="O21" s="38">
        <f>SUMPRODUCT((((MONTH('BDD EVALUATION'!$D$5:$D$149)=10)*1)*(YEAR('BDD EVALUATION'!$D$5:$D$149)=2018)*1)*('BDD EVALUATION'!$ER$5:$ER$149)*(('BDD EVALUATION'!$B$5:$B$149)=$B21))</f>
        <v>0</v>
      </c>
      <c r="P21" s="39">
        <f t="shared" ref="P21" si="229">O21/355</f>
        <v>0</v>
      </c>
      <c r="Q21" s="38" t="str">
        <f t="shared" ref="Q21" si="230">IF(P21=0%,"Pas visitée",IF(P21&gt;60%,"Autonome","Non Autonome"))</f>
        <v>Pas visitée</v>
      </c>
      <c r="R21" s="38">
        <f>SUMPRODUCT((((MONTH('BDD EVALUATION'!$D$5:$D$149)=11)*1)*(YEAR('BDD EVALUATION'!$D$5:$D$149)=2018)*1)*('BDD EVALUATION'!$ER$5:$ER$149)*(('BDD EVALUATION'!$B$5:$B$149)=$B21))</f>
        <v>0</v>
      </c>
      <c r="S21" s="39">
        <f t="shared" ref="S21" si="231">R21/355</f>
        <v>0</v>
      </c>
      <c r="T21" s="38" t="str">
        <f t="shared" ref="T21" si="232">IF(S21=0%,"Pas visitée",IF(S21&gt;60%,"Autonome","Non Autonome"))</f>
        <v>Pas visitée</v>
      </c>
      <c r="U21" s="38">
        <f>SUMPRODUCT((((MONTH('BDD EVALUATION'!$D$5:$D$149)=12)*1)*(YEAR('BDD EVALUATION'!$D$5:$D$149)=2018)*1)*('BDD EVALUATION'!$ER$5:$ER$149)*(('BDD EVALUATION'!$B$5:$B$149)=$B21))</f>
        <v>0</v>
      </c>
      <c r="V21" s="39">
        <f t="shared" ref="V21" si="233">U21/355</f>
        <v>0</v>
      </c>
      <c r="W21" s="38" t="str">
        <f t="shared" ref="W21" si="234">IF(V21=0%,"Pas visitée",IF(V21&gt;60%,"Autonome","Non Autonome"))</f>
        <v>Pas visitée</v>
      </c>
      <c r="X21" s="38">
        <f>SUMPRODUCT((((MONTH('BDD EVALUATION'!$D$5:$D$149)=1)*1)*(YEAR('BDD EVALUATION'!$D$5:$D$149)=2019)*1)*('BDD EVALUATION'!$ER$5:$ER$149)*(('BDD EVALUATION'!$B$5:$B$149)=$B21))</f>
        <v>0</v>
      </c>
      <c r="Y21" s="39">
        <f t="shared" ref="Y21" si="235">X21/355</f>
        <v>0</v>
      </c>
      <c r="Z21" s="38" t="str">
        <f t="shared" ref="Z21" si="236">IF(Y21=0%,"Pas visitée",IF(Y21&gt;60%,"Autonome","Non Autonome"))</f>
        <v>Pas visitée</v>
      </c>
      <c r="AA21" s="38">
        <f>SUMPRODUCT((((MONTH('BDD EVALUATION'!$D$5:$D$149)=2)*1)*(YEAR('BDD EVALUATION'!$D$5:$D$149)=2019)*1)*('BDD EVALUATION'!$ER$5:$ER$149)*(('BDD EVALUATION'!$B$5:$B$149)=$B21))</f>
        <v>0</v>
      </c>
      <c r="AB21" s="39">
        <f t="shared" ref="AB21" si="237">AA21/355</f>
        <v>0</v>
      </c>
      <c r="AC21" s="38" t="str">
        <f t="shared" ref="AC21" si="238">IF(AB21=0%,"Pas visitée",IF(AB21&gt;60%,"Autonome","Non Autonome"))</f>
        <v>Pas visitée</v>
      </c>
      <c r="AD21" s="38">
        <f t="shared" si="20"/>
        <v>2</v>
      </c>
    </row>
    <row r="22" spans="1:31" s="2" customFormat="1" ht="15.75" thickBot="1" x14ac:dyDescent="0.3">
      <c r="A22" s="129"/>
      <c r="B22" s="21" t="s">
        <v>51</v>
      </c>
      <c r="C22" s="38">
        <f>SUMPRODUCT((((MONTH('BDD EVALUATION'!$D$5:$D$149)=6)*1)*(YEAR('BDD EVALUATION'!$D$5:$D$149)=2018)*1)*('BDD EVALUATION'!$ER$5:$ER$149)*(('BDD EVALUATION'!$B$5:$B$149)=$B22))</f>
        <v>248</v>
      </c>
      <c r="D22" s="39">
        <f t="shared" si="3"/>
        <v>0.69859154929577461</v>
      </c>
      <c r="E22" s="38" t="str">
        <f t="shared" si="4"/>
        <v>Autonome</v>
      </c>
      <c r="F22" s="38">
        <f>SUMPRODUCT((((MONTH('BDD EVALUATION'!$D$5:$D$500)=7)*1)*(YEAR('BDD EVALUATION'!$D$5:$D$500)=2018)*1)*('BDD EVALUATION'!$ER$5:$ER$500)*(('BDD EVALUATION'!$B$5:$B$500)=$B22))</f>
        <v>0</v>
      </c>
      <c r="G22" s="39">
        <f t="shared" ref="G22" si="239">F22/355</f>
        <v>0</v>
      </c>
      <c r="H22" s="38" t="str">
        <f t="shared" si="1"/>
        <v>Pas visitée</v>
      </c>
      <c r="I22" s="38">
        <f>SUMPRODUCT((((MONTH('BDD EVALUATION'!$D$5:$D$500)=8)*1)*(YEAR('BDD EVALUATION'!$D$5:$D$500)=2018)*1)*('BDD EVALUATION'!$ER$5:$ER$500)*(('BDD EVALUATION'!$B$5:$B$500)=$B22))</f>
        <v>136</v>
      </c>
      <c r="J22" s="39">
        <f t="shared" ref="J22" si="240">I22/355</f>
        <v>0.38309859154929576</v>
      </c>
      <c r="K22" s="38" t="str">
        <f t="shared" ref="K22" si="241">IF(J22=0%,"Pas visitée",IF(J22&gt;60%,"Autonome","Non Autonome"))</f>
        <v>Non Autonome</v>
      </c>
      <c r="L22" s="38">
        <f>SUMPRODUCT((((MONTH('BDD EVALUATION'!$D$5:$D$149)=9)*1)*(YEAR('BDD EVALUATION'!$D$5:$D$149)=2018)*1)*('BDD EVALUATION'!$ER$5:$ER$149)*(('BDD EVALUATION'!$B$5:$B$149)=$B22))</f>
        <v>0</v>
      </c>
      <c r="M22" s="39">
        <f t="shared" ref="M22" si="242">L22/355</f>
        <v>0</v>
      </c>
      <c r="N22" s="38" t="str">
        <f t="shared" ref="N22" si="243">IF(M22=0%,"Pas visitée",IF(M22&gt;60%,"Autonome","Non Autonome"))</f>
        <v>Pas visitée</v>
      </c>
      <c r="O22" s="38">
        <f>SUMPRODUCT((((MONTH('BDD EVALUATION'!$D$5:$D$149)=10)*1)*(YEAR('BDD EVALUATION'!$D$5:$D$149)=2018)*1)*('BDD EVALUATION'!$ER$5:$ER$149)*(('BDD EVALUATION'!$B$5:$B$149)=$B22))</f>
        <v>0</v>
      </c>
      <c r="P22" s="39">
        <f t="shared" ref="P22" si="244">O22/355</f>
        <v>0</v>
      </c>
      <c r="Q22" s="38" t="str">
        <f t="shared" ref="Q22" si="245">IF(P22=0%,"Pas visitée",IF(P22&gt;60%,"Autonome","Non Autonome"))</f>
        <v>Pas visitée</v>
      </c>
      <c r="R22" s="38">
        <f>SUMPRODUCT((((MONTH('BDD EVALUATION'!$D$5:$D$149)=11)*1)*(YEAR('BDD EVALUATION'!$D$5:$D$149)=2018)*1)*('BDD EVALUATION'!$ER$5:$ER$149)*(('BDD EVALUATION'!$B$5:$B$149)=$B22))</f>
        <v>0</v>
      </c>
      <c r="S22" s="39">
        <f t="shared" ref="S22" si="246">R22/355</f>
        <v>0</v>
      </c>
      <c r="T22" s="38" t="str">
        <f t="shared" ref="T22" si="247">IF(S22=0%,"Pas visitée",IF(S22&gt;60%,"Autonome","Non Autonome"))</f>
        <v>Pas visitée</v>
      </c>
      <c r="U22" s="38">
        <f>SUMPRODUCT((((MONTH('BDD EVALUATION'!$D$5:$D$149)=12)*1)*(YEAR('BDD EVALUATION'!$D$5:$D$149)=2018)*1)*('BDD EVALUATION'!$ER$5:$ER$149)*(('BDD EVALUATION'!$B$5:$B$149)=$B22))</f>
        <v>0</v>
      </c>
      <c r="V22" s="39">
        <f t="shared" ref="V22" si="248">U22/355</f>
        <v>0</v>
      </c>
      <c r="W22" s="38" t="str">
        <f t="shared" ref="W22" si="249">IF(V22=0%,"Pas visitée",IF(V22&gt;60%,"Autonome","Non Autonome"))</f>
        <v>Pas visitée</v>
      </c>
      <c r="X22" s="38">
        <f>SUMPRODUCT((((MONTH('BDD EVALUATION'!$D$5:$D$149)=1)*1)*(YEAR('BDD EVALUATION'!$D$5:$D$149)=2019)*1)*('BDD EVALUATION'!$ER$5:$ER$149)*(('BDD EVALUATION'!$B$5:$B$149)=$B22))</f>
        <v>0</v>
      </c>
      <c r="Y22" s="39">
        <f t="shared" ref="Y22" si="250">X22/355</f>
        <v>0</v>
      </c>
      <c r="Z22" s="38" t="str">
        <f t="shared" ref="Z22" si="251">IF(Y22=0%,"Pas visitée",IF(Y22&gt;60%,"Autonome","Non Autonome"))</f>
        <v>Pas visitée</v>
      </c>
      <c r="AA22" s="38">
        <f>SUMPRODUCT((((MONTH('BDD EVALUATION'!$D$5:$D$149)=2)*1)*(YEAR('BDD EVALUATION'!$D$5:$D$149)=2019)*1)*('BDD EVALUATION'!$ER$5:$ER$149)*(('BDD EVALUATION'!$B$5:$B$149)=$B22))</f>
        <v>0</v>
      </c>
      <c r="AB22" s="39">
        <f t="shared" ref="AB22" si="252">AA22/355</f>
        <v>0</v>
      </c>
      <c r="AC22" s="38" t="str">
        <f t="shared" ref="AC22" si="253">IF(AB22=0%,"Pas visitée",IF(AB22&gt;60%,"Autonome","Non Autonome"))</f>
        <v>Pas visitée</v>
      </c>
      <c r="AD22" s="38">
        <f t="shared" si="20"/>
        <v>2</v>
      </c>
    </row>
    <row r="23" spans="1:31" s="2" customFormat="1" ht="15.75" thickBot="1" x14ac:dyDescent="0.3">
      <c r="A23" s="129"/>
      <c r="B23" s="21" t="s">
        <v>265</v>
      </c>
      <c r="C23" s="38">
        <f>SUMPRODUCT((((MONTH('BDD EVALUATION'!$D$5:$D$149)=6)*1)*(YEAR('BDD EVALUATION'!$D$5:$D$149)=2018)*1)*('BDD EVALUATION'!$ER$5:$ER$149)*(('BDD EVALUATION'!$B$5:$B$149)=$B23))</f>
        <v>0</v>
      </c>
      <c r="D23" s="39">
        <f t="shared" ref="D23" si="254">C23/355</f>
        <v>0</v>
      </c>
      <c r="E23" s="38" t="str">
        <f t="shared" ref="E23" si="255">IF(D23=0%,"Pas visitée",IF(D23&gt;60%,"Autonome","Non Autonome"))</f>
        <v>Pas visitée</v>
      </c>
      <c r="F23" s="38">
        <f>SUMPRODUCT((((MONTH('BDD EVALUATION'!$D$5:$D$500)=7)*1)*(YEAR('BDD EVALUATION'!$D$5:$D$500)=2018)*1)*('BDD EVALUATION'!$ER$5:$ER$500)*(('BDD EVALUATION'!$B$5:$B$500)=$B23))</f>
        <v>0</v>
      </c>
      <c r="G23" s="39">
        <f t="shared" ref="G23" si="256">F23/355</f>
        <v>0</v>
      </c>
      <c r="H23" s="38" t="str">
        <f t="shared" ref="H23" si="257">IF(G23=0%,"Pas visitée",IF(G23&gt;60%,"Autonome","Non Autonome"))</f>
        <v>Pas visitée</v>
      </c>
      <c r="I23" s="38">
        <f>SUMPRODUCT((((MONTH('BDD EVALUATION'!$D$5:$D$500)=8)*1)*(YEAR('BDD EVALUATION'!$D$5:$D$500)=2018)*1)*('BDD EVALUATION'!$ER$5:$ER$500)*(('BDD EVALUATION'!$B$5:$B$500)=$B23))</f>
        <v>0</v>
      </c>
      <c r="J23" s="39">
        <f t="shared" ref="J23" si="258">I23/355</f>
        <v>0</v>
      </c>
      <c r="K23" s="38" t="str">
        <f t="shared" ref="K23" si="259">IF(J23=0%,"Pas visitée",IF(J23&gt;60%,"Autonome","Non Autonome"))</f>
        <v>Pas visitée</v>
      </c>
      <c r="L23" s="38">
        <f>SUMPRODUCT((((MONTH('BDD EVALUATION'!$D$5:$D$149)=9)*1)*(YEAR('BDD EVALUATION'!$D$5:$D$149)=2018)*1)*('BDD EVALUATION'!$ER$5:$ER$149)*(('BDD EVALUATION'!$B$5:$B$149)=$B23))</f>
        <v>0</v>
      </c>
      <c r="M23" s="39">
        <f t="shared" ref="M23" si="260">L23/355</f>
        <v>0</v>
      </c>
      <c r="N23" s="38" t="str">
        <f t="shared" ref="N23" si="261">IF(M23=0%,"Pas visitée",IF(M23&gt;60%,"Autonome","Non Autonome"))</f>
        <v>Pas visitée</v>
      </c>
      <c r="O23" s="38">
        <f>SUMPRODUCT((((MONTH('BDD EVALUATION'!$D$5:$D$149)=10)*1)*(YEAR('BDD EVALUATION'!$D$5:$D$149)=2018)*1)*('BDD EVALUATION'!$ER$5:$ER$149)*(('BDD EVALUATION'!$B$5:$B$149)=$B23))</f>
        <v>0</v>
      </c>
      <c r="P23" s="39">
        <f t="shared" ref="P23" si="262">O23/355</f>
        <v>0</v>
      </c>
      <c r="Q23" s="38" t="str">
        <f t="shared" ref="Q23" si="263">IF(P23=0%,"Pas visitée",IF(P23&gt;60%,"Autonome","Non Autonome"))</f>
        <v>Pas visitée</v>
      </c>
      <c r="R23" s="38">
        <f>SUMPRODUCT((((MONTH('BDD EVALUATION'!$D$5:$D$149)=11)*1)*(YEAR('BDD EVALUATION'!$D$5:$D$149)=2018)*1)*('BDD EVALUATION'!$ER$5:$ER$149)*(('BDD EVALUATION'!$B$5:$B$149)=$B23))</f>
        <v>0</v>
      </c>
      <c r="S23" s="39">
        <f t="shared" ref="S23" si="264">R23/355</f>
        <v>0</v>
      </c>
      <c r="T23" s="38" t="str">
        <f t="shared" ref="T23" si="265">IF(S23=0%,"Pas visitée",IF(S23&gt;60%,"Autonome","Non Autonome"))</f>
        <v>Pas visitée</v>
      </c>
      <c r="U23" s="38">
        <f>SUMPRODUCT((((MONTH('BDD EVALUATION'!$D$5:$D$149)=12)*1)*(YEAR('BDD EVALUATION'!$D$5:$D$149)=2018)*1)*('BDD EVALUATION'!$ER$5:$ER$149)*(('BDD EVALUATION'!$B$5:$B$149)=$B23))</f>
        <v>0</v>
      </c>
      <c r="V23" s="39">
        <f t="shared" ref="V23" si="266">U23/355</f>
        <v>0</v>
      </c>
      <c r="W23" s="38" t="str">
        <f t="shared" ref="W23" si="267">IF(V23=0%,"Pas visitée",IF(V23&gt;60%,"Autonome","Non Autonome"))</f>
        <v>Pas visitée</v>
      </c>
      <c r="X23" s="38">
        <f>SUMPRODUCT((((MONTH('BDD EVALUATION'!$D$5:$D$149)=1)*1)*(YEAR('BDD EVALUATION'!$D$5:$D$149)=2019)*1)*('BDD EVALUATION'!$ER$5:$ER$149)*(('BDD EVALUATION'!$B$5:$B$149)=$B23))</f>
        <v>0</v>
      </c>
      <c r="Y23" s="39">
        <f t="shared" ref="Y23" si="268">X23/355</f>
        <v>0</v>
      </c>
      <c r="Z23" s="38" t="str">
        <f t="shared" ref="Z23" si="269">IF(Y23=0%,"Pas visitée",IF(Y23&gt;60%,"Autonome","Non Autonome"))</f>
        <v>Pas visitée</v>
      </c>
      <c r="AA23" s="38">
        <f>SUMPRODUCT((((MONTH('BDD EVALUATION'!$D$5:$D$149)=2)*1)*(YEAR('BDD EVALUATION'!$D$5:$D$149)=2019)*1)*('BDD EVALUATION'!$ER$5:$ER$149)*(('BDD EVALUATION'!$B$5:$B$149)=$B23))</f>
        <v>0</v>
      </c>
      <c r="AB23" s="39">
        <f t="shared" ref="AB23" si="270">AA23/355</f>
        <v>0</v>
      </c>
      <c r="AC23" s="38" t="str">
        <f t="shared" ref="AC23" si="271">IF(AB23=0%,"Pas visitée",IF(AB23&gt;60%,"Autonome","Non Autonome"))</f>
        <v>Pas visitée</v>
      </c>
      <c r="AD23" s="38">
        <f t="shared" ref="AD23" si="272">COUNTIFS(C23:AC23,"&gt;0%")/2</f>
        <v>0</v>
      </c>
    </row>
    <row r="24" spans="1:31" s="2" customFormat="1" ht="15.75" thickBot="1" x14ac:dyDescent="0.3">
      <c r="A24" s="129"/>
      <c r="B24" s="21" t="s">
        <v>60</v>
      </c>
      <c r="C24" s="38">
        <f>SUMPRODUCT((((MONTH('BDD EVALUATION'!$D$5:$D$149)=6)*1)*(YEAR('BDD EVALUATION'!$D$5:$D$149)=2018)*1)*('BDD EVALUATION'!$ER$5:$ER$149)*(('BDD EVALUATION'!$B$5:$B$149)=$B24))</f>
        <v>228</v>
      </c>
      <c r="D24" s="39">
        <f t="shared" si="3"/>
        <v>0.6422535211267606</v>
      </c>
      <c r="E24" s="38" t="str">
        <f t="shared" si="4"/>
        <v>Autonome</v>
      </c>
      <c r="F24" s="38">
        <f>SUMPRODUCT((((MONTH('BDD EVALUATION'!$D$5:$D$500)=7)*1)*(YEAR('BDD EVALUATION'!$D$5:$D$500)=2018)*1)*('BDD EVALUATION'!$ER$5:$ER$500)*(('BDD EVALUATION'!$B$5:$B$500)=$B24))</f>
        <v>0</v>
      </c>
      <c r="G24" s="39">
        <f t="shared" ref="G24" si="273">F24/355</f>
        <v>0</v>
      </c>
      <c r="H24" s="38" t="str">
        <f t="shared" si="1"/>
        <v>Pas visitée</v>
      </c>
      <c r="I24" s="38">
        <f>SUMPRODUCT((((MONTH('BDD EVALUATION'!$D$5:$D$500)=8)*1)*(YEAR('BDD EVALUATION'!$D$5:$D$500)=2018)*1)*('BDD EVALUATION'!$ER$5:$ER$500)*(('BDD EVALUATION'!$B$5:$B$500)=$B24))</f>
        <v>0</v>
      </c>
      <c r="J24" s="39">
        <f t="shared" ref="J24" si="274">I24/355</f>
        <v>0</v>
      </c>
      <c r="K24" s="38" t="str">
        <f t="shared" ref="K24" si="275">IF(J24=0%,"Pas visitée",IF(J24&gt;60%,"Autonome","Non Autonome"))</f>
        <v>Pas visitée</v>
      </c>
      <c r="L24" s="38">
        <f>SUMPRODUCT((((MONTH('BDD EVALUATION'!$D$5:$D$149)=9)*1)*(YEAR('BDD EVALUATION'!$D$5:$D$149)=2018)*1)*('BDD EVALUATION'!$ER$5:$ER$149)*(('BDD EVALUATION'!$B$5:$B$149)=$B24))</f>
        <v>0</v>
      </c>
      <c r="M24" s="39">
        <f t="shared" ref="M24" si="276">L24/355</f>
        <v>0</v>
      </c>
      <c r="N24" s="38" t="str">
        <f t="shared" ref="N24" si="277">IF(M24=0%,"Pas visitée",IF(M24&gt;60%,"Autonome","Non Autonome"))</f>
        <v>Pas visitée</v>
      </c>
      <c r="O24" s="38">
        <f>SUMPRODUCT((((MONTH('BDD EVALUATION'!$D$5:$D$149)=10)*1)*(YEAR('BDD EVALUATION'!$D$5:$D$149)=2018)*1)*('BDD EVALUATION'!$ER$5:$ER$149)*(('BDD EVALUATION'!$B$5:$B$149)=$B24))</f>
        <v>0</v>
      </c>
      <c r="P24" s="39">
        <f t="shared" ref="P24" si="278">O24/355</f>
        <v>0</v>
      </c>
      <c r="Q24" s="38" t="str">
        <f t="shared" ref="Q24" si="279">IF(P24=0%,"Pas visitée",IF(P24&gt;60%,"Autonome","Non Autonome"))</f>
        <v>Pas visitée</v>
      </c>
      <c r="R24" s="38">
        <f>SUMPRODUCT((((MONTH('BDD EVALUATION'!$D$5:$D$149)=11)*1)*(YEAR('BDD EVALUATION'!$D$5:$D$149)=2018)*1)*('BDD EVALUATION'!$ER$5:$ER$149)*(('BDD EVALUATION'!$B$5:$B$149)=$B24))</f>
        <v>0</v>
      </c>
      <c r="S24" s="39">
        <f t="shared" ref="S24" si="280">R24/355</f>
        <v>0</v>
      </c>
      <c r="T24" s="38" t="str">
        <f t="shared" ref="T24" si="281">IF(S24=0%,"Pas visitée",IF(S24&gt;60%,"Autonome","Non Autonome"))</f>
        <v>Pas visitée</v>
      </c>
      <c r="U24" s="38">
        <f>SUMPRODUCT((((MONTH('BDD EVALUATION'!$D$5:$D$149)=12)*1)*(YEAR('BDD EVALUATION'!$D$5:$D$149)=2018)*1)*('BDD EVALUATION'!$ER$5:$ER$149)*(('BDD EVALUATION'!$B$5:$B$149)=$B24))</f>
        <v>0</v>
      </c>
      <c r="V24" s="39">
        <f t="shared" ref="V24" si="282">U24/355</f>
        <v>0</v>
      </c>
      <c r="W24" s="38" t="str">
        <f t="shared" ref="W24" si="283">IF(V24=0%,"Pas visitée",IF(V24&gt;60%,"Autonome","Non Autonome"))</f>
        <v>Pas visitée</v>
      </c>
      <c r="X24" s="38">
        <f>SUMPRODUCT((((MONTH('BDD EVALUATION'!$D$5:$D$149)=1)*1)*(YEAR('BDD EVALUATION'!$D$5:$D$149)=2019)*1)*('BDD EVALUATION'!$ER$5:$ER$149)*(('BDD EVALUATION'!$B$5:$B$149)=$B24))</f>
        <v>0</v>
      </c>
      <c r="Y24" s="39">
        <f t="shared" ref="Y24" si="284">X24/355</f>
        <v>0</v>
      </c>
      <c r="Z24" s="38" t="str">
        <f t="shared" ref="Z24" si="285">IF(Y24=0%,"Pas visitée",IF(Y24&gt;60%,"Autonome","Non Autonome"))</f>
        <v>Pas visitée</v>
      </c>
      <c r="AA24" s="38">
        <f>SUMPRODUCT((((MONTH('BDD EVALUATION'!$D$5:$D$149)=2)*1)*(YEAR('BDD EVALUATION'!$D$5:$D$149)=2019)*1)*('BDD EVALUATION'!$ER$5:$ER$149)*(('BDD EVALUATION'!$B$5:$B$149)=$B24))</f>
        <v>0</v>
      </c>
      <c r="AB24" s="39">
        <f t="shared" ref="AB24" si="286">AA24/355</f>
        <v>0</v>
      </c>
      <c r="AC24" s="38" t="str">
        <f t="shared" ref="AC24" si="287">IF(AB24=0%,"Pas visitée",IF(AB24&gt;60%,"Autonome","Non Autonome"))</f>
        <v>Pas visitée</v>
      </c>
      <c r="AD24" s="38">
        <f t="shared" si="20"/>
        <v>1</v>
      </c>
    </row>
    <row r="25" spans="1:31" s="2" customFormat="1" ht="15.75" thickBot="1" x14ac:dyDescent="0.3">
      <c r="A25" s="129"/>
      <c r="B25" s="21" t="s">
        <v>76</v>
      </c>
      <c r="C25" s="38">
        <f>SUMPRODUCT((((MONTH('BDD EVALUATION'!$D$5:$D$149)=6)*1)*(YEAR('BDD EVALUATION'!$D$5:$D$149)=2018)*1)*('BDD EVALUATION'!$ER$5:$ER$149)*(('BDD EVALUATION'!$B$5:$B$149)=$B25))</f>
        <v>252</v>
      </c>
      <c r="D25" s="39">
        <f t="shared" si="3"/>
        <v>0.70985915492957752</v>
      </c>
      <c r="E25" s="38" t="str">
        <f t="shared" si="4"/>
        <v>Autonome</v>
      </c>
      <c r="F25" s="38">
        <f>SUMPRODUCT((((MONTH('BDD EVALUATION'!$D$5:$D$500)=7)*1)*(YEAR('BDD EVALUATION'!$D$5:$D$500)=2018)*1)*('BDD EVALUATION'!$ER$5:$ER$500)*(('BDD EVALUATION'!$B$5:$B$500)=$B25))</f>
        <v>0</v>
      </c>
      <c r="G25" s="39">
        <f t="shared" ref="G25" si="288">F25/355</f>
        <v>0</v>
      </c>
      <c r="H25" s="38" t="str">
        <f t="shared" si="1"/>
        <v>Pas visitée</v>
      </c>
      <c r="I25" s="38">
        <f>SUMPRODUCT((((MONTH('BDD EVALUATION'!$D$5:$D$500)=8)*1)*(YEAR('BDD EVALUATION'!$D$5:$D$500)=2018)*1)*('BDD EVALUATION'!$ER$5:$ER$500)*(('BDD EVALUATION'!$B$5:$B$500)=$B25))</f>
        <v>192</v>
      </c>
      <c r="J25" s="39">
        <f t="shared" ref="J25" si="289">I25/355</f>
        <v>0.54084507042253516</v>
      </c>
      <c r="K25" s="38" t="str">
        <f t="shared" ref="K25" si="290">IF(J25=0%,"Pas visitée",IF(J25&gt;60%,"Autonome","Non Autonome"))</f>
        <v>Non Autonome</v>
      </c>
      <c r="L25" s="38">
        <f>SUMPRODUCT((((MONTH('BDD EVALUATION'!$D$5:$D$149)=9)*1)*(YEAR('BDD EVALUATION'!$D$5:$D$149)=2018)*1)*('BDD EVALUATION'!$ER$5:$ER$149)*(('BDD EVALUATION'!$B$5:$B$149)=$B25))</f>
        <v>0</v>
      </c>
      <c r="M25" s="39">
        <f t="shared" ref="M25" si="291">L25/355</f>
        <v>0</v>
      </c>
      <c r="N25" s="38" t="str">
        <f t="shared" ref="N25" si="292">IF(M25=0%,"Pas visitée",IF(M25&gt;60%,"Autonome","Non Autonome"))</f>
        <v>Pas visitée</v>
      </c>
      <c r="O25" s="38">
        <f>SUMPRODUCT((((MONTH('BDD EVALUATION'!$D$5:$D$149)=10)*1)*(YEAR('BDD EVALUATION'!$D$5:$D$149)=2018)*1)*('BDD EVALUATION'!$ER$5:$ER$149)*(('BDD EVALUATION'!$B$5:$B$149)=$B25))</f>
        <v>0</v>
      </c>
      <c r="P25" s="39">
        <f t="shared" ref="P25" si="293">O25/355</f>
        <v>0</v>
      </c>
      <c r="Q25" s="38" t="str">
        <f t="shared" ref="Q25" si="294">IF(P25=0%,"Pas visitée",IF(P25&gt;60%,"Autonome","Non Autonome"))</f>
        <v>Pas visitée</v>
      </c>
      <c r="R25" s="38">
        <f>SUMPRODUCT((((MONTH('BDD EVALUATION'!$D$5:$D$149)=11)*1)*(YEAR('BDD EVALUATION'!$D$5:$D$149)=2018)*1)*('BDD EVALUATION'!$ER$5:$ER$149)*(('BDD EVALUATION'!$B$5:$B$149)=$B25))</f>
        <v>0</v>
      </c>
      <c r="S25" s="39">
        <f t="shared" ref="S25" si="295">R25/355</f>
        <v>0</v>
      </c>
      <c r="T25" s="38" t="str">
        <f t="shared" ref="T25" si="296">IF(S25=0%,"Pas visitée",IF(S25&gt;60%,"Autonome","Non Autonome"))</f>
        <v>Pas visitée</v>
      </c>
      <c r="U25" s="38">
        <f>SUMPRODUCT((((MONTH('BDD EVALUATION'!$D$5:$D$149)=12)*1)*(YEAR('BDD EVALUATION'!$D$5:$D$149)=2018)*1)*('BDD EVALUATION'!$ER$5:$ER$149)*(('BDD EVALUATION'!$B$5:$B$149)=$B25))</f>
        <v>0</v>
      </c>
      <c r="V25" s="39">
        <f t="shared" ref="V25" si="297">U25/355</f>
        <v>0</v>
      </c>
      <c r="W25" s="38" t="str">
        <f t="shared" ref="W25" si="298">IF(V25=0%,"Pas visitée",IF(V25&gt;60%,"Autonome","Non Autonome"))</f>
        <v>Pas visitée</v>
      </c>
      <c r="X25" s="38">
        <f>SUMPRODUCT((((MONTH('BDD EVALUATION'!$D$5:$D$149)=1)*1)*(YEAR('BDD EVALUATION'!$D$5:$D$149)=2019)*1)*('BDD EVALUATION'!$ER$5:$ER$149)*(('BDD EVALUATION'!$B$5:$B$149)=$B25))</f>
        <v>0</v>
      </c>
      <c r="Y25" s="39">
        <f t="shared" ref="Y25" si="299">X25/355</f>
        <v>0</v>
      </c>
      <c r="Z25" s="38" t="str">
        <f t="shared" ref="Z25" si="300">IF(Y25=0%,"Pas visitée",IF(Y25&gt;60%,"Autonome","Non Autonome"))</f>
        <v>Pas visitée</v>
      </c>
      <c r="AA25" s="38">
        <f>SUMPRODUCT((((MONTH('BDD EVALUATION'!$D$5:$D$149)=2)*1)*(YEAR('BDD EVALUATION'!$D$5:$D$149)=2019)*1)*('BDD EVALUATION'!$ER$5:$ER$149)*(('BDD EVALUATION'!$B$5:$B$149)=$B25))</f>
        <v>0</v>
      </c>
      <c r="AB25" s="39">
        <f t="shared" ref="AB25" si="301">AA25/355</f>
        <v>0</v>
      </c>
      <c r="AC25" s="38" t="str">
        <f t="shared" ref="AC25" si="302">IF(AB25=0%,"Pas visitée",IF(AB25&gt;60%,"Autonome","Non Autonome"))</f>
        <v>Pas visitée</v>
      </c>
      <c r="AD25" s="38">
        <f t="shared" si="20"/>
        <v>2</v>
      </c>
    </row>
    <row r="26" spans="1:31" s="2" customFormat="1" ht="15.75" thickBot="1" x14ac:dyDescent="0.3">
      <c r="A26" s="129"/>
      <c r="B26" s="22" t="s">
        <v>92</v>
      </c>
      <c r="C26" s="38">
        <f>SUMPRODUCT((((MONTH('BDD EVALUATION'!$D$5:$D$149)=6)*1)*(YEAR('BDD EVALUATION'!$D$5:$D$149)=2018)*1)*('BDD EVALUATION'!$ER$5:$ER$149)*(('BDD EVALUATION'!$B$5:$B$149)=$B26))</f>
        <v>236</v>
      </c>
      <c r="D26" s="39">
        <f t="shared" si="3"/>
        <v>0.6647887323943662</v>
      </c>
      <c r="E26" s="38" t="str">
        <f t="shared" si="4"/>
        <v>Autonome</v>
      </c>
      <c r="F26" s="38">
        <f>SUMPRODUCT((((MONTH('BDD EVALUATION'!$D$5:$D$500)=7)*1)*(YEAR('BDD EVALUATION'!$D$5:$D$500)=2018)*1)*('BDD EVALUATION'!$ER$5:$ER$500)*(('BDD EVALUATION'!$B$5:$B$500)=$B26))</f>
        <v>0</v>
      </c>
      <c r="G26" s="39">
        <f t="shared" ref="G26" si="303">F26/355</f>
        <v>0</v>
      </c>
      <c r="H26" s="38" t="str">
        <f t="shared" si="1"/>
        <v>Pas visitée</v>
      </c>
      <c r="I26" s="38">
        <f>SUMPRODUCT((((MONTH('BDD EVALUATION'!$D$5:$D$500)=8)*1)*(YEAR('BDD EVALUATION'!$D$5:$D$500)=2018)*1)*('BDD EVALUATION'!$ER$5:$ER$500)*(('BDD EVALUATION'!$B$5:$B$500)=$B26))</f>
        <v>0</v>
      </c>
      <c r="J26" s="39">
        <f t="shared" ref="J26" si="304">I26/355</f>
        <v>0</v>
      </c>
      <c r="K26" s="38" t="str">
        <f t="shared" ref="K26" si="305">IF(J26=0%,"Pas visitée",IF(J26&gt;60%,"Autonome","Non Autonome"))</f>
        <v>Pas visitée</v>
      </c>
      <c r="L26" s="38">
        <f>SUMPRODUCT((((MONTH('BDD EVALUATION'!$D$5:$D$149)=9)*1)*(YEAR('BDD EVALUATION'!$D$5:$D$149)=2018)*1)*('BDD EVALUATION'!$ER$5:$ER$149)*(('BDD EVALUATION'!$B$5:$B$149)=$B26))</f>
        <v>0</v>
      </c>
      <c r="M26" s="39">
        <f t="shared" ref="M26" si="306">L26/355</f>
        <v>0</v>
      </c>
      <c r="N26" s="38" t="str">
        <f t="shared" ref="N26" si="307">IF(M26=0%,"Pas visitée",IF(M26&gt;60%,"Autonome","Non Autonome"))</f>
        <v>Pas visitée</v>
      </c>
      <c r="O26" s="38">
        <f>SUMPRODUCT((((MONTH('BDD EVALUATION'!$D$5:$D$149)=10)*1)*(YEAR('BDD EVALUATION'!$D$5:$D$149)=2018)*1)*('BDD EVALUATION'!$ER$5:$ER$149)*(('BDD EVALUATION'!$B$5:$B$149)=$B26))</f>
        <v>0</v>
      </c>
      <c r="P26" s="39">
        <f t="shared" ref="P26" si="308">O26/355</f>
        <v>0</v>
      </c>
      <c r="Q26" s="38" t="str">
        <f t="shared" ref="Q26" si="309">IF(P26=0%,"Pas visitée",IF(P26&gt;60%,"Autonome","Non Autonome"))</f>
        <v>Pas visitée</v>
      </c>
      <c r="R26" s="38">
        <f>SUMPRODUCT((((MONTH('BDD EVALUATION'!$D$5:$D$149)=11)*1)*(YEAR('BDD EVALUATION'!$D$5:$D$149)=2018)*1)*('BDD EVALUATION'!$ER$5:$ER$149)*(('BDD EVALUATION'!$B$5:$B$149)=$B26))</f>
        <v>0</v>
      </c>
      <c r="S26" s="39">
        <f t="shared" ref="S26" si="310">R26/355</f>
        <v>0</v>
      </c>
      <c r="T26" s="38" t="str">
        <f t="shared" ref="T26" si="311">IF(S26=0%,"Pas visitée",IF(S26&gt;60%,"Autonome","Non Autonome"))</f>
        <v>Pas visitée</v>
      </c>
      <c r="U26" s="38">
        <f>SUMPRODUCT((((MONTH('BDD EVALUATION'!$D$5:$D$149)=12)*1)*(YEAR('BDD EVALUATION'!$D$5:$D$149)=2018)*1)*('BDD EVALUATION'!$ER$5:$ER$149)*(('BDD EVALUATION'!$B$5:$B$149)=$B26))</f>
        <v>0</v>
      </c>
      <c r="V26" s="39">
        <f t="shared" ref="V26" si="312">U26/355</f>
        <v>0</v>
      </c>
      <c r="W26" s="38" t="str">
        <f t="shared" ref="W26" si="313">IF(V26=0%,"Pas visitée",IF(V26&gt;60%,"Autonome","Non Autonome"))</f>
        <v>Pas visitée</v>
      </c>
      <c r="X26" s="38">
        <f>SUMPRODUCT((((MONTH('BDD EVALUATION'!$D$5:$D$149)=1)*1)*(YEAR('BDD EVALUATION'!$D$5:$D$149)=2019)*1)*('BDD EVALUATION'!$ER$5:$ER$149)*(('BDD EVALUATION'!$B$5:$B$149)=$B26))</f>
        <v>0</v>
      </c>
      <c r="Y26" s="39">
        <f t="shared" ref="Y26" si="314">X26/355</f>
        <v>0</v>
      </c>
      <c r="Z26" s="38" t="str">
        <f t="shared" ref="Z26" si="315">IF(Y26=0%,"Pas visitée",IF(Y26&gt;60%,"Autonome","Non Autonome"))</f>
        <v>Pas visitée</v>
      </c>
      <c r="AA26" s="38">
        <f>SUMPRODUCT((((MONTH('BDD EVALUATION'!$D$5:$D$149)=2)*1)*(YEAR('BDD EVALUATION'!$D$5:$D$149)=2019)*1)*('BDD EVALUATION'!$ER$5:$ER$149)*(('BDD EVALUATION'!$B$5:$B$149)=$B26))</f>
        <v>0</v>
      </c>
      <c r="AB26" s="39">
        <f t="shared" ref="AB26" si="316">AA26/355</f>
        <v>0</v>
      </c>
      <c r="AC26" s="38" t="str">
        <f t="shared" ref="AC26" si="317">IF(AB26=0%,"Pas visitée",IF(AB26&gt;60%,"Autonome","Non Autonome"))</f>
        <v>Pas visitée</v>
      </c>
      <c r="AD26" s="38">
        <f t="shared" si="20"/>
        <v>1</v>
      </c>
    </row>
    <row r="27" spans="1:31" s="2" customFormat="1" ht="15.75" thickBot="1" x14ac:dyDescent="0.3">
      <c r="A27" s="129"/>
      <c r="B27" s="21" t="s">
        <v>43</v>
      </c>
      <c r="C27" s="38">
        <f>SUMPRODUCT((((MONTH('BDD EVALUATION'!$D$5:$D$149)=6)*1)*(YEAR('BDD EVALUATION'!$D$5:$D$149)=2018)*1)*('BDD EVALUATION'!$ER$5:$ER$149)*(('BDD EVALUATION'!$B$5:$B$149)=$B27))</f>
        <v>180</v>
      </c>
      <c r="D27" s="39">
        <f t="shared" si="3"/>
        <v>0.50704225352112675</v>
      </c>
      <c r="E27" s="38" t="str">
        <f t="shared" si="4"/>
        <v>Non Autonome</v>
      </c>
      <c r="F27" s="38">
        <f>SUMPRODUCT((((MONTH('BDD EVALUATION'!$D$5:$D$500)=7)*1)*(YEAR('BDD EVALUATION'!$D$5:$D$500)=2018)*1)*('BDD EVALUATION'!$ER$5:$ER$500)*(('BDD EVALUATION'!$B$5:$B$500)=$B27))</f>
        <v>0</v>
      </c>
      <c r="G27" s="39">
        <f t="shared" ref="G27" si="318">F27/355</f>
        <v>0</v>
      </c>
      <c r="H27" s="38" t="str">
        <f t="shared" si="1"/>
        <v>Pas visitée</v>
      </c>
      <c r="I27" s="38">
        <f>SUMPRODUCT((((MONTH('BDD EVALUATION'!$D$5:$D$500)=8)*1)*(YEAR('BDD EVALUATION'!$D$5:$D$500)=2018)*1)*('BDD EVALUATION'!$ER$5:$ER$500)*(('BDD EVALUATION'!$B$5:$B$500)=$B27))</f>
        <v>166</v>
      </c>
      <c r="J27" s="39">
        <f t="shared" ref="J27" si="319">I27/355</f>
        <v>0.46760563380281689</v>
      </c>
      <c r="K27" s="38" t="str">
        <f t="shared" ref="K27" si="320">IF(J27=0%,"Pas visitée",IF(J27&gt;60%,"Autonome","Non Autonome"))</f>
        <v>Non Autonome</v>
      </c>
      <c r="L27" s="38">
        <f>SUMPRODUCT((((MONTH('BDD EVALUATION'!$D$5:$D$149)=9)*1)*(YEAR('BDD EVALUATION'!$D$5:$D$149)=2018)*1)*('BDD EVALUATION'!$ER$5:$ER$149)*(('BDD EVALUATION'!$B$5:$B$149)=$B27))</f>
        <v>0</v>
      </c>
      <c r="M27" s="39">
        <f t="shared" ref="M27" si="321">L27/355</f>
        <v>0</v>
      </c>
      <c r="N27" s="38" t="str">
        <f t="shared" ref="N27" si="322">IF(M27=0%,"Pas visitée",IF(M27&gt;60%,"Autonome","Non Autonome"))</f>
        <v>Pas visitée</v>
      </c>
      <c r="O27" s="38">
        <f>SUMPRODUCT((((MONTH('BDD EVALUATION'!$D$5:$D$149)=10)*1)*(YEAR('BDD EVALUATION'!$D$5:$D$149)=2018)*1)*('BDD EVALUATION'!$ER$5:$ER$149)*(('BDD EVALUATION'!$B$5:$B$149)=$B27))</f>
        <v>0</v>
      </c>
      <c r="P27" s="39">
        <f t="shared" ref="P27" si="323">O27/355</f>
        <v>0</v>
      </c>
      <c r="Q27" s="38" t="str">
        <f t="shared" ref="Q27" si="324">IF(P27=0%,"Pas visitée",IF(P27&gt;60%,"Autonome","Non Autonome"))</f>
        <v>Pas visitée</v>
      </c>
      <c r="R27" s="38">
        <f>SUMPRODUCT((((MONTH('BDD EVALUATION'!$D$5:$D$149)=11)*1)*(YEAR('BDD EVALUATION'!$D$5:$D$149)=2018)*1)*('BDD EVALUATION'!$ER$5:$ER$149)*(('BDD EVALUATION'!$B$5:$B$149)=$B27))</f>
        <v>0</v>
      </c>
      <c r="S27" s="39">
        <f t="shared" ref="S27" si="325">R27/355</f>
        <v>0</v>
      </c>
      <c r="T27" s="38" t="str">
        <f t="shared" ref="T27" si="326">IF(S27=0%,"Pas visitée",IF(S27&gt;60%,"Autonome","Non Autonome"))</f>
        <v>Pas visitée</v>
      </c>
      <c r="U27" s="38">
        <f>SUMPRODUCT((((MONTH('BDD EVALUATION'!$D$5:$D$149)=12)*1)*(YEAR('BDD EVALUATION'!$D$5:$D$149)=2018)*1)*('BDD EVALUATION'!$ER$5:$ER$149)*(('BDD EVALUATION'!$B$5:$B$149)=$B27))</f>
        <v>0</v>
      </c>
      <c r="V27" s="39">
        <f t="shared" ref="V27" si="327">U27/355</f>
        <v>0</v>
      </c>
      <c r="W27" s="38" t="str">
        <f t="shared" ref="W27" si="328">IF(V27=0%,"Pas visitée",IF(V27&gt;60%,"Autonome","Non Autonome"))</f>
        <v>Pas visitée</v>
      </c>
      <c r="X27" s="38">
        <f>SUMPRODUCT((((MONTH('BDD EVALUATION'!$D$5:$D$149)=1)*1)*(YEAR('BDD EVALUATION'!$D$5:$D$149)=2019)*1)*('BDD EVALUATION'!$ER$5:$ER$149)*(('BDD EVALUATION'!$B$5:$B$149)=$B27))</f>
        <v>0</v>
      </c>
      <c r="Y27" s="39">
        <f t="shared" ref="Y27" si="329">X27/355</f>
        <v>0</v>
      </c>
      <c r="Z27" s="38" t="str">
        <f t="shared" ref="Z27" si="330">IF(Y27=0%,"Pas visitée",IF(Y27&gt;60%,"Autonome","Non Autonome"))</f>
        <v>Pas visitée</v>
      </c>
      <c r="AA27" s="38">
        <f>SUMPRODUCT((((MONTH('BDD EVALUATION'!$D$5:$D$149)=2)*1)*(YEAR('BDD EVALUATION'!$D$5:$D$149)=2019)*1)*('BDD EVALUATION'!$ER$5:$ER$149)*(('BDD EVALUATION'!$B$5:$B$149)=$B27))</f>
        <v>0</v>
      </c>
      <c r="AB27" s="39">
        <f t="shared" ref="AB27" si="331">AA27/355</f>
        <v>0</v>
      </c>
      <c r="AC27" s="38" t="str">
        <f t="shared" ref="AC27" si="332">IF(AB27=0%,"Pas visitée",IF(AB27&gt;60%,"Autonome","Non Autonome"))</f>
        <v>Pas visitée</v>
      </c>
      <c r="AD27" s="38">
        <f t="shared" si="20"/>
        <v>2</v>
      </c>
    </row>
    <row r="28" spans="1:31" s="2" customFormat="1" ht="15.75" thickBot="1" x14ac:dyDescent="0.3">
      <c r="A28" s="129"/>
      <c r="B28" s="21" t="s">
        <v>105</v>
      </c>
      <c r="C28" s="38">
        <f>SUMPRODUCT((((MONTH('BDD EVALUATION'!$D$5:$D$149)=6)*1)*(YEAR('BDD EVALUATION'!$D$5:$D$149)=2018)*1)*('BDD EVALUATION'!$ER$5:$ER$149)*(('BDD EVALUATION'!$B$5:$B$149)=$B28))</f>
        <v>190</v>
      </c>
      <c r="D28" s="39">
        <f t="shared" si="3"/>
        <v>0.53521126760563376</v>
      </c>
      <c r="E28" s="38" t="str">
        <f t="shared" si="4"/>
        <v>Non Autonome</v>
      </c>
      <c r="F28" s="38">
        <f>SUMPRODUCT((((MONTH('BDD EVALUATION'!$D$5:$D$500)=7)*1)*(YEAR('BDD EVALUATION'!$D$5:$D$500)=2018)*1)*('BDD EVALUATION'!$ER$5:$ER$500)*(('BDD EVALUATION'!$B$5:$B$500)=$B28))</f>
        <v>0</v>
      </c>
      <c r="G28" s="39">
        <f t="shared" ref="G28" si="333">F28/355</f>
        <v>0</v>
      </c>
      <c r="H28" s="38" t="str">
        <f t="shared" si="1"/>
        <v>Pas visitée</v>
      </c>
      <c r="I28" s="38">
        <f>SUMPRODUCT((((MONTH('BDD EVALUATION'!$D$5:$D$500)=8)*1)*(YEAR('BDD EVALUATION'!$D$5:$D$500)=2018)*1)*('BDD EVALUATION'!$ER$5:$ER$500)*(('BDD EVALUATION'!$B$5:$B$500)=$B28))</f>
        <v>146</v>
      </c>
      <c r="J28" s="39">
        <f t="shared" ref="J28" si="334">I28/355</f>
        <v>0.41126760563380282</v>
      </c>
      <c r="K28" s="38" t="str">
        <f t="shared" ref="K28" si="335">IF(J28=0%,"Pas visitée",IF(J28&gt;60%,"Autonome","Non Autonome"))</f>
        <v>Non Autonome</v>
      </c>
      <c r="L28" s="38">
        <f>SUMPRODUCT((((MONTH('BDD EVALUATION'!$D$5:$D$149)=9)*1)*(YEAR('BDD EVALUATION'!$D$5:$D$149)=2018)*1)*('BDD EVALUATION'!$ER$5:$ER$149)*(('BDD EVALUATION'!$B$5:$B$149)=$B28))</f>
        <v>0</v>
      </c>
      <c r="M28" s="39">
        <f t="shared" ref="M28" si="336">L28/355</f>
        <v>0</v>
      </c>
      <c r="N28" s="38" t="str">
        <f t="shared" ref="N28" si="337">IF(M28=0%,"Pas visitée",IF(M28&gt;60%,"Autonome","Non Autonome"))</f>
        <v>Pas visitée</v>
      </c>
      <c r="O28" s="38">
        <f>SUMPRODUCT((((MONTH('BDD EVALUATION'!$D$5:$D$149)=10)*1)*(YEAR('BDD EVALUATION'!$D$5:$D$149)=2018)*1)*('BDD EVALUATION'!$ER$5:$ER$149)*(('BDD EVALUATION'!$B$5:$B$149)=$B28))</f>
        <v>0</v>
      </c>
      <c r="P28" s="39">
        <f t="shared" ref="P28" si="338">O28/355</f>
        <v>0</v>
      </c>
      <c r="Q28" s="38" t="str">
        <f t="shared" ref="Q28" si="339">IF(P28=0%,"Pas visitée",IF(P28&gt;60%,"Autonome","Non Autonome"))</f>
        <v>Pas visitée</v>
      </c>
      <c r="R28" s="38">
        <f>SUMPRODUCT((((MONTH('BDD EVALUATION'!$D$5:$D$149)=11)*1)*(YEAR('BDD EVALUATION'!$D$5:$D$149)=2018)*1)*('BDD EVALUATION'!$ER$5:$ER$149)*(('BDD EVALUATION'!$B$5:$B$149)=$B28))</f>
        <v>0</v>
      </c>
      <c r="S28" s="39">
        <f t="shared" ref="S28" si="340">R28/355</f>
        <v>0</v>
      </c>
      <c r="T28" s="38" t="str">
        <f t="shared" ref="T28" si="341">IF(S28=0%,"Pas visitée",IF(S28&gt;60%,"Autonome","Non Autonome"))</f>
        <v>Pas visitée</v>
      </c>
      <c r="U28" s="38">
        <f>SUMPRODUCT((((MONTH('BDD EVALUATION'!$D$5:$D$149)=12)*1)*(YEAR('BDD EVALUATION'!$D$5:$D$149)=2018)*1)*('BDD EVALUATION'!$ER$5:$ER$149)*(('BDD EVALUATION'!$B$5:$B$149)=$B28))</f>
        <v>0</v>
      </c>
      <c r="V28" s="39">
        <f t="shared" ref="V28" si="342">U28/355</f>
        <v>0</v>
      </c>
      <c r="W28" s="38" t="str">
        <f t="shared" ref="W28" si="343">IF(V28=0%,"Pas visitée",IF(V28&gt;60%,"Autonome","Non Autonome"))</f>
        <v>Pas visitée</v>
      </c>
      <c r="X28" s="38">
        <f>SUMPRODUCT((((MONTH('BDD EVALUATION'!$D$5:$D$149)=1)*1)*(YEAR('BDD EVALUATION'!$D$5:$D$149)=2019)*1)*('BDD EVALUATION'!$ER$5:$ER$149)*(('BDD EVALUATION'!$B$5:$B$149)=$B28))</f>
        <v>0</v>
      </c>
      <c r="Y28" s="39">
        <f t="shared" ref="Y28" si="344">X28/355</f>
        <v>0</v>
      </c>
      <c r="Z28" s="38" t="str">
        <f t="shared" ref="Z28" si="345">IF(Y28=0%,"Pas visitée",IF(Y28&gt;60%,"Autonome","Non Autonome"))</f>
        <v>Pas visitée</v>
      </c>
      <c r="AA28" s="38">
        <f>SUMPRODUCT((((MONTH('BDD EVALUATION'!$D$5:$D$149)=2)*1)*(YEAR('BDD EVALUATION'!$D$5:$D$149)=2019)*1)*('BDD EVALUATION'!$ER$5:$ER$149)*(('BDD EVALUATION'!$B$5:$B$149)=$B28))</f>
        <v>0</v>
      </c>
      <c r="AB28" s="39">
        <f t="shared" ref="AB28" si="346">AA28/355</f>
        <v>0</v>
      </c>
      <c r="AC28" s="38" t="str">
        <f t="shared" ref="AC28" si="347">IF(AB28=0%,"Pas visitée",IF(AB28&gt;60%,"Autonome","Non Autonome"))</f>
        <v>Pas visitée</v>
      </c>
      <c r="AD28" s="38">
        <f t="shared" si="20"/>
        <v>2</v>
      </c>
    </row>
    <row r="29" spans="1:31" s="2" customFormat="1" ht="15.75" thickBot="1" x14ac:dyDescent="0.3">
      <c r="A29" s="129"/>
      <c r="B29" s="22" t="s">
        <v>255</v>
      </c>
      <c r="C29" s="38">
        <f>SUMPRODUCT((((MONTH('BDD EVALUATION'!$D$5:$D$149)=6)*1)*(YEAR('BDD EVALUATION'!$D$5:$D$149)=2018)*1)*('BDD EVALUATION'!$ER$5:$ER$149)*(('BDD EVALUATION'!$B$5:$B$149)=$B29))</f>
        <v>0</v>
      </c>
      <c r="D29" s="39">
        <f t="shared" si="3"/>
        <v>0</v>
      </c>
      <c r="E29" s="38" t="str">
        <f t="shared" si="4"/>
        <v>Pas visitée</v>
      </c>
      <c r="F29" s="38">
        <f>SUMPRODUCT((((MONTH('BDD EVALUATION'!$D$5:$D$500)=7)*1)*(YEAR('BDD EVALUATION'!$D$5:$D$500)=2018)*1)*('BDD EVALUATION'!$ER$5:$ER$500)*(('BDD EVALUATION'!$B$5:$B$500)=$B29))</f>
        <v>0</v>
      </c>
      <c r="G29" s="39">
        <f t="shared" ref="G29" si="348">F29/355</f>
        <v>0</v>
      </c>
      <c r="H29" s="38" t="str">
        <f t="shared" ref="H29" si="349">IF(G29=0%,"Pas visitée",IF(G29&gt;60%,"Autonome","Non Autonome"))</f>
        <v>Pas visitée</v>
      </c>
      <c r="I29" s="38">
        <f>SUMPRODUCT((((MONTH('BDD EVALUATION'!$D$5:$D$500)=8)*1)*(YEAR('BDD EVALUATION'!$D$5:$D$500)=2018)*1)*('BDD EVALUATION'!$ER$5:$ER$500)*(('BDD EVALUATION'!$B$5:$B$500)=$B29))</f>
        <v>0</v>
      </c>
      <c r="J29" s="39">
        <f t="shared" ref="J29" si="350">I29/355</f>
        <v>0</v>
      </c>
      <c r="K29" s="38" t="str">
        <f t="shared" ref="K29" si="351">IF(J29=0%,"Pas visitée",IF(J29&gt;60%,"Autonome","Non Autonome"))</f>
        <v>Pas visitée</v>
      </c>
      <c r="L29" s="38">
        <f>SUMPRODUCT((((MONTH('BDD EVALUATION'!$D$5:$D$149)=9)*1)*(YEAR('BDD EVALUATION'!$D$5:$D$149)=2018)*1)*('BDD EVALUATION'!$ER$5:$ER$149)*(('BDD EVALUATION'!$B$5:$B$149)=$B29))</f>
        <v>0</v>
      </c>
      <c r="M29" s="39">
        <f t="shared" ref="M29" si="352">L29/355</f>
        <v>0</v>
      </c>
      <c r="N29" s="38" t="str">
        <f t="shared" ref="N29" si="353">IF(M29=0%,"Pas visitée",IF(M29&gt;60%,"Autonome","Non Autonome"))</f>
        <v>Pas visitée</v>
      </c>
      <c r="O29" s="38">
        <f>SUMPRODUCT((((MONTH('BDD EVALUATION'!$D$5:$D$149)=10)*1)*(YEAR('BDD EVALUATION'!$D$5:$D$149)=2018)*1)*('BDD EVALUATION'!$ER$5:$ER$149)*(('BDD EVALUATION'!$B$5:$B$149)=$B29))</f>
        <v>0</v>
      </c>
      <c r="P29" s="39">
        <f t="shared" ref="P29" si="354">O29/355</f>
        <v>0</v>
      </c>
      <c r="Q29" s="38" t="str">
        <f t="shared" ref="Q29" si="355">IF(P29=0%,"Pas visitée",IF(P29&gt;60%,"Autonome","Non Autonome"))</f>
        <v>Pas visitée</v>
      </c>
      <c r="R29" s="38">
        <f>SUMPRODUCT((((MONTH('BDD EVALUATION'!$D$5:$D$149)=11)*1)*(YEAR('BDD EVALUATION'!$D$5:$D$149)=2018)*1)*('BDD EVALUATION'!$ER$5:$ER$149)*(('BDD EVALUATION'!$B$5:$B$149)=$B29))</f>
        <v>0</v>
      </c>
      <c r="S29" s="39">
        <f t="shared" ref="S29" si="356">R29/355</f>
        <v>0</v>
      </c>
      <c r="T29" s="38" t="str">
        <f t="shared" ref="T29" si="357">IF(S29=0%,"Pas visitée",IF(S29&gt;60%,"Autonome","Non Autonome"))</f>
        <v>Pas visitée</v>
      </c>
      <c r="U29" s="38">
        <f>SUMPRODUCT((((MONTH('BDD EVALUATION'!$D$5:$D$149)=12)*1)*(YEAR('BDD EVALUATION'!$D$5:$D$149)=2018)*1)*('BDD EVALUATION'!$ER$5:$ER$149)*(('BDD EVALUATION'!$B$5:$B$149)=$B29))</f>
        <v>0</v>
      </c>
      <c r="V29" s="39">
        <f t="shared" ref="V29" si="358">U29/355</f>
        <v>0</v>
      </c>
      <c r="W29" s="38" t="str">
        <f t="shared" ref="W29" si="359">IF(V29=0%,"Pas visitée",IF(V29&gt;60%,"Autonome","Non Autonome"))</f>
        <v>Pas visitée</v>
      </c>
      <c r="X29" s="38">
        <f>SUMPRODUCT((((MONTH('BDD EVALUATION'!$D$5:$D$149)=1)*1)*(YEAR('BDD EVALUATION'!$D$5:$D$149)=2019)*1)*('BDD EVALUATION'!$ER$5:$ER$149)*(('BDD EVALUATION'!$B$5:$B$149)=$B29))</f>
        <v>0</v>
      </c>
      <c r="Y29" s="39">
        <f t="shared" ref="Y29" si="360">X29/355</f>
        <v>0</v>
      </c>
      <c r="Z29" s="38" t="str">
        <f t="shared" ref="Z29" si="361">IF(Y29=0%,"Pas visitée",IF(Y29&gt;60%,"Autonome","Non Autonome"))</f>
        <v>Pas visitée</v>
      </c>
      <c r="AA29" s="38">
        <f>SUMPRODUCT((((MONTH('BDD EVALUATION'!$D$5:$D$149)=2)*1)*(YEAR('BDD EVALUATION'!$D$5:$D$149)=2019)*1)*('BDD EVALUATION'!$ER$5:$ER$149)*(('BDD EVALUATION'!$B$5:$B$149)=$B29))</f>
        <v>0</v>
      </c>
      <c r="AB29" s="39">
        <f t="shared" ref="AB29" si="362">AA29/355</f>
        <v>0</v>
      </c>
      <c r="AC29" s="38" t="str">
        <f t="shared" ref="AC29" si="363">IF(AB29=0%,"Pas visitée",IF(AB29&gt;60%,"Autonome","Non Autonome"))</f>
        <v>Pas visitée</v>
      </c>
      <c r="AD29" s="38">
        <f t="shared" ref="AD29" si="364">COUNTIFS(C29:AC29,"&gt;0%")/2</f>
        <v>0</v>
      </c>
    </row>
    <row r="30" spans="1:31" s="13" customFormat="1" ht="20.25" thickBot="1" x14ac:dyDescent="0.3">
      <c r="A30" s="43"/>
      <c r="B30" s="44"/>
      <c r="C30" s="45"/>
      <c r="D30" s="46"/>
      <c r="E30" s="47"/>
      <c r="F30" s="45"/>
      <c r="G30" s="46"/>
      <c r="H30" s="47"/>
      <c r="I30" s="45"/>
      <c r="J30" s="46"/>
      <c r="K30" s="47"/>
      <c r="L30" s="45"/>
      <c r="M30" s="46"/>
      <c r="N30" s="47"/>
      <c r="O30" s="45"/>
      <c r="P30" s="46"/>
      <c r="Q30" s="47"/>
      <c r="R30" s="45"/>
      <c r="S30" s="46"/>
      <c r="T30" s="47"/>
      <c r="U30" s="45"/>
      <c r="V30" s="46"/>
      <c r="W30" s="47"/>
      <c r="X30" s="45"/>
      <c r="Y30" s="46"/>
      <c r="Z30" s="47"/>
      <c r="AA30" s="47"/>
      <c r="AB30" s="47"/>
      <c r="AC30" s="47"/>
      <c r="AD30" s="47"/>
      <c r="AE30" s="10"/>
    </row>
    <row r="31" spans="1:31" ht="15.75" thickBot="1" x14ac:dyDescent="0.3">
      <c r="A31" s="129" t="s">
        <v>24</v>
      </c>
      <c r="B31" s="24" t="s">
        <v>25</v>
      </c>
      <c r="C31" s="38">
        <f>SUMPRODUCT((((MONTH('BDD EVALUATION'!$D$5:$D$149)=6)*1)*(YEAR('BDD EVALUATION'!$D$5:$D$149)=2018)*1)*('BDD EVALUATION'!$ER$5:$ER$149)*(('BDD EVALUATION'!$B$5:$B$149)=$B31))</f>
        <v>231</v>
      </c>
      <c r="D31" s="39">
        <f t="shared" ref="D31:D94" si="365">C31/355</f>
        <v>0.6507042253521127</v>
      </c>
      <c r="E31" s="38" t="str">
        <f t="shared" ref="E31:E94" si="366">IF(D31=0%,"Pas visitée",IF(D31&gt;60%,"Autonome","Non Autonome"))</f>
        <v>Autonome</v>
      </c>
      <c r="F31" s="38">
        <f>SUMPRODUCT((((MONTH('BDD EVALUATION'!$D$5:$D$500)=7)*1)*(YEAR('BDD EVALUATION'!$D$5:$D$500)=2018)*1)*('BDD EVALUATION'!$ER$5:$ER$500)*(('BDD EVALUATION'!$B$5:$B$500)=$B31))</f>
        <v>256</v>
      </c>
      <c r="G31" s="39">
        <f t="shared" ref="G31" si="367">F31/355</f>
        <v>0.72112676056338032</v>
      </c>
      <c r="H31" s="38" t="str">
        <f t="shared" ref="H31:H94" si="368">IF(G31=0%,"Pas visitée",IF(G31&gt;60%,"Autonome","Non Autonome"))</f>
        <v>Autonome</v>
      </c>
      <c r="I31" s="38">
        <f>SUMPRODUCT((((MONTH('BDD EVALUATION'!$D$5:$D$149)=8)*1)*(YEAR('BDD EVALUATION'!$D$5:$D$149)=2018)*1)*('BDD EVALUATION'!$ER$5:$ER$149)*(('BDD EVALUATION'!$B$5:$B$149)=$B31))</f>
        <v>0</v>
      </c>
      <c r="J31" s="39">
        <f t="shared" ref="J31" si="369">I31/355</f>
        <v>0</v>
      </c>
      <c r="K31" s="38" t="str">
        <f t="shared" ref="K31" si="370">IF(J31=0%,"Pas visitée",IF(J31&gt;60%,"Autonome","Non Autonome"))</f>
        <v>Pas visitée</v>
      </c>
      <c r="L31" s="40">
        <f>SUMPRODUCT((((MONTH('BDD EVALUATION'!$D$5:$D$149)=9)*1)*(YEAR('BDD EVALUATION'!$D$5:$D$149)=2018)*1)*('BDD EVALUATION'!$ER$5:$ER$149)*(('BDD EVALUATION'!$B$5:$B$149)=$B31))</f>
        <v>0</v>
      </c>
      <c r="M31" s="41">
        <f t="shared" ref="M31" si="371">L31/355</f>
        <v>0</v>
      </c>
      <c r="N31" s="42" t="str">
        <f t="shared" ref="N31" si="372">IF(M31=0%,"Pas visitée",IF(M31&gt;60%,"Autonome","Non Autonome"))</f>
        <v>Pas visitée</v>
      </c>
      <c r="O31" s="40">
        <f>SUMPRODUCT((((MONTH('BDD EVALUATION'!$D$5:$D$149)=10)*1)*(YEAR('BDD EVALUATION'!$D$5:$D$149)=2018)*1)*('BDD EVALUATION'!$ER$5:$ER$149)*(('BDD EVALUATION'!$B$5:$B$149)=$B31))</f>
        <v>0</v>
      </c>
      <c r="P31" s="41">
        <f t="shared" ref="P31" si="373">O31/355</f>
        <v>0</v>
      </c>
      <c r="Q31" s="40" t="str">
        <f t="shared" ref="Q31" si="374">IF(P31=0%,"Pas visitée",IF(P31&gt;60%,"Autonome","Non Autonome"))</f>
        <v>Pas visitée</v>
      </c>
      <c r="R31" s="40">
        <f>SUMPRODUCT((((MONTH('BDD EVALUATION'!$D$5:$D$149)=11)*1)*(YEAR('BDD EVALUATION'!$D$5:$D$149)=2018)*1)*('BDD EVALUATION'!$ER$5:$ER$149)*(('BDD EVALUATION'!$B$5:$B$149)=$B31))</f>
        <v>0</v>
      </c>
      <c r="S31" s="41">
        <f t="shared" ref="S31" si="375">R31/355</f>
        <v>0</v>
      </c>
      <c r="T31" s="40" t="str">
        <f t="shared" ref="T31" si="376">IF(S31=0%,"Pas visitée",IF(S31&gt;60%,"Autonome","Non Autonome"))</f>
        <v>Pas visitée</v>
      </c>
      <c r="U31" s="38">
        <f>SUMPRODUCT((((MONTH('BDD EVALUATION'!$D$5:$D$149)=12)*1)*(YEAR('BDD EVALUATION'!$D$5:$D$149)=2018)*1)*('BDD EVALUATION'!$ER$5:$ER$149)*(('BDD EVALUATION'!$B$5:$B$149)=$B31))</f>
        <v>0</v>
      </c>
      <c r="V31" s="39">
        <f t="shared" ref="V31" si="377">U31/355</f>
        <v>0</v>
      </c>
      <c r="W31" s="38" t="str">
        <f t="shared" ref="W31" si="378">IF(V31=0%,"Pas visitée",IF(V31&gt;60%,"Autonome","Non Autonome"))</f>
        <v>Pas visitée</v>
      </c>
      <c r="X31" s="38">
        <f>SUMPRODUCT((((MONTH('BDD EVALUATION'!$D$5:$D$149)=1)*1)*(YEAR('BDD EVALUATION'!$D$5:$D$149)=2019)*1)*('BDD EVALUATION'!$ER$5:$ER$149)*(('BDD EVALUATION'!$B$5:$B$149)=$B31))</f>
        <v>0</v>
      </c>
      <c r="Y31" s="39">
        <f t="shared" ref="Y31" si="379">X31/355</f>
        <v>0</v>
      </c>
      <c r="Z31" s="38" t="str">
        <f t="shared" ref="Z31" si="380">IF(Y31=0%,"Pas visitée",IF(Y31&gt;60%,"Autonome","Non Autonome"))</f>
        <v>Pas visitée</v>
      </c>
      <c r="AA31" s="38">
        <f>SUMPRODUCT((((MONTH('BDD EVALUATION'!$D$5:$D$149)=2)*1)*(YEAR('BDD EVALUATION'!$D$5:$D$149)=2019)*1)*('BDD EVALUATION'!$ER$5:$ER$149)*(('BDD EVALUATION'!$B$5:$B$149)=$B31))</f>
        <v>0</v>
      </c>
      <c r="AB31" s="38">
        <f t="shared" ref="AB31" si="381">AA31/355</f>
        <v>0</v>
      </c>
      <c r="AC31" s="38" t="str">
        <f t="shared" ref="AC31" si="382">IF(AB31=0%,"Pas visitée",IF(AB31&gt;60%,"Autonome","Non Autonome"))</f>
        <v>Pas visitée</v>
      </c>
      <c r="AD31" s="38">
        <f t="shared" ref="AD31" si="383">COUNTIFS(C31:AC31,"&gt;0%")/2</f>
        <v>2</v>
      </c>
      <c r="AE31" s="2"/>
    </row>
    <row r="32" spans="1:31" ht="15.75" thickBot="1" x14ac:dyDescent="0.3">
      <c r="A32" s="129"/>
      <c r="B32" s="24" t="s">
        <v>40</v>
      </c>
      <c r="C32" s="38">
        <f>SUMPRODUCT((((MONTH('BDD EVALUATION'!$D$5:$D$149)=6)*1)*(YEAR('BDD EVALUATION'!$D$5:$D$149)=2018)*1)*('BDD EVALUATION'!$ER$5:$ER$149)*(('BDD EVALUATION'!$B$5:$B$149)=$B32))</f>
        <v>239</v>
      </c>
      <c r="D32" s="39">
        <f t="shared" si="365"/>
        <v>0.6732394366197183</v>
      </c>
      <c r="E32" s="38" t="str">
        <f t="shared" si="366"/>
        <v>Autonome</v>
      </c>
      <c r="F32" s="38">
        <f>SUMPRODUCT((((MONTH('BDD EVALUATION'!$D$5:$D$500)=7)*1)*(YEAR('BDD EVALUATION'!$D$5:$D$500)=2018)*1)*('BDD EVALUATION'!$ER$5:$ER$500)*(('BDD EVALUATION'!$B$5:$B$500)=$B32))</f>
        <v>261</v>
      </c>
      <c r="G32" s="39">
        <f t="shared" ref="G32" si="384">F32/355</f>
        <v>0.73521126760563382</v>
      </c>
      <c r="H32" s="38" t="str">
        <f t="shared" si="368"/>
        <v>Autonome</v>
      </c>
      <c r="I32" s="38">
        <f>SUMPRODUCT((((MONTH('BDD EVALUATION'!$D$5:$D$149)=8)*1)*(YEAR('BDD EVALUATION'!$D$5:$D$149)=2018)*1)*('BDD EVALUATION'!$ER$5:$ER$149)*(('BDD EVALUATION'!$B$5:$B$149)=$B32))</f>
        <v>0</v>
      </c>
      <c r="J32" s="39">
        <f t="shared" ref="J32" si="385">I32/355</f>
        <v>0</v>
      </c>
      <c r="K32" s="38" t="str">
        <f t="shared" ref="K32" si="386">IF(J32=0%,"Pas visitée",IF(J32&gt;60%,"Autonome","Non Autonome"))</f>
        <v>Pas visitée</v>
      </c>
      <c r="L32" s="40">
        <f>SUMPRODUCT((((MONTH('BDD EVALUATION'!$D$5:$D$149)=9)*1)*(YEAR('BDD EVALUATION'!$D$5:$D$149)=2018)*1)*('BDD EVALUATION'!$ER$5:$ER$149)*(('BDD EVALUATION'!$B$5:$B$149)=$B32))</f>
        <v>0</v>
      </c>
      <c r="M32" s="41">
        <f t="shared" ref="M32" si="387">L32/355</f>
        <v>0</v>
      </c>
      <c r="N32" s="42" t="str">
        <f t="shared" ref="N32" si="388">IF(M32=0%,"Pas visitée",IF(M32&gt;60%,"Autonome","Non Autonome"))</f>
        <v>Pas visitée</v>
      </c>
      <c r="O32" s="40">
        <f>SUMPRODUCT((((MONTH('BDD EVALUATION'!$D$5:$D$149)=10)*1)*(YEAR('BDD EVALUATION'!$D$5:$D$149)=2018)*1)*('BDD EVALUATION'!$ER$5:$ER$149)*(('BDD EVALUATION'!$B$5:$B$149)=$B32))</f>
        <v>0</v>
      </c>
      <c r="P32" s="41">
        <f t="shared" ref="P32" si="389">O32/355</f>
        <v>0</v>
      </c>
      <c r="Q32" s="40" t="str">
        <f t="shared" ref="Q32" si="390">IF(P32=0%,"Pas visitée",IF(P32&gt;60%,"Autonome","Non Autonome"))</f>
        <v>Pas visitée</v>
      </c>
      <c r="R32" s="40">
        <f>SUMPRODUCT((((MONTH('BDD EVALUATION'!$D$5:$D$149)=11)*1)*(YEAR('BDD EVALUATION'!$D$5:$D$149)=2018)*1)*('BDD EVALUATION'!$ER$5:$ER$149)*(('BDD EVALUATION'!$B$5:$B$149)=$B32))</f>
        <v>0</v>
      </c>
      <c r="S32" s="41">
        <f t="shared" ref="S32" si="391">R32/355</f>
        <v>0</v>
      </c>
      <c r="T32" s="40" t="str">
        <f t="shared" ref="T32" si="392">IF(S32=0%,"Pas visitée",IF(S32&gt;60%,"Autonome","Non Autonome"))</f>
        <v>Pas visitée</v>
      </c>
      <c r="U32" s="38">
        <f>SUMPRODUCT((((MONTH('BDD EVALUATION'!$D$5:$D$149)=12)*1)*(YEAR('BDD EVALUATION'!$D$5:$D$149)=2018)*1)*('BDD EVALUATION'!$ER$5:$ER$149)*(('BDD EVALUATION'!$B$5:$B$149)=$B32))</f>
        <v>0</v>
      </c>
      <c r="V32" s="39">
        <f t="shared" ref="V32" si="393">U32/355</f>
        <v>0</v>
      </c>
      <c r="W32" s="38" t="str">
        <f t="shared" ref="W32" si="394">IF(V32=0%,"Pas visitée",IF(V32&gt;60%,"Autonome","Non Autonome"))</f>
        <v>Pas visitée</v>
      </c>
      <c r="X32" s="38">
        <f>SUMPRODUCT((((MONTH('BDD EVALUATION'!$D$5:$D$149)=1)*1)*(YEAR('BDD EVALUATION'!$D$5:$D$149)=2019)*1)*('BDD EVALUATION'!$ER$5:$ER$149)*(('BDD EVALUATION'!$B$5:$B$149)=$B32))</f>
        <v>0</v>
      </c>
      <c r="Y32" s="39">
        <f t="shared" ref="Y32" si="395">X32/355</f>
        <v>0</v>
      </c>
      <c r="Z32" s="38" t="str">
        <f t="shared" ref="Z32" si="396">IF(Y32=0%,"Pas visitée",IF(Y32&gt;60%,"Autonome","Non Autonome"))</f>
        <v>Pas visitée</v>
      </c>
      <c r="AA32" s="38">
        <f>SUMPRODUCT((((MONTH('BDD EVALUATION'!$D$5:$D$149)=2)*1)*(YEAR('BDD EVALUATION'!$D$5:$D$149)=2019)*1)*('BDD EVALUATION'!$ER$5:$ER$149)*(('BDD EVALUATION'!$B$5:$B$149)=$B32))</f>
        <v>0</v>
      </c>
      <c r="AB32" s="38">
        <f t="shared" ref="AB32" si="397">AA32/355</f>
        <v>0</v>
      </c>
      <c r="AC32" s="38" t="str">
        <f t="shared" ref="AC32" si="398">IF(AB32=0%,"Pas visitée",IF(AB32&gt;60%,"Autonome","Non Autonome"))</f>
        <v>Pas visitée</v>
      </c>
      <c r="AD32" s="38">
        <f t="shared" ref="AD32:AD45" si="399">COUNTIFS(C32:AC32,"&gt;0%")/2</f>
        <v>2</v>
      </c>
      <c r="AE32" s="2"/>
    </row>
    <row r="33" spans="1:32" ht="15.75" thickBot="1" x14ac:dyDescent="0.3">
      <c r="A33" s="129"/>
      <c r="B33" s="24" t="s">
        <v>28</v>
      </c>
      <c r="C33" s="38">
        <f>SUMPRODUCT((((MONTH('BDD EVALUATION'!$D$5:$D$149)=6)*1)*(YEAR('BDD EVALUATION'!$D$5:$D$149)=2018)*1)*('BDD EVALUATION'!$ER$5:$ER$149)*(('BDD EVALUATION'!$B$5:$B$149)=$B33))</f>
        <v>250</v>
      </c>
      <c r="D33" s="39">
        <f t="shared" si="365"/>
        <v>0.70422535211267601</v>
      </c>
      <c r="E33" s="38" t="str">
        <f t="shared" si="366"/>
        <v>Autonome</v>
      </c>
      <c r="F33" s="38">
        <f>SUMPRODUCT((((MONTH('BDD EVALUATION'!$D$5:$D$500)=7)*1)*(YEAR('BDD EVALUATION'!$D$5:$D$500)=2018)*1)*('BDD EVALUATION'!$ER$5:$ER$500)*(('BDD EVALUATION'!$B$5:$B$500)=$B33))</f>
        <v>285</v>
      </c>
      <c r="G33" s="39">
        <f t="shared" ref="G33" si="400">F33/355</f>
        <v>0.80281690140845074</v>
      </c>
      <c r="H33" s="38" t="str">
        <f t="shared" si="368"/>
        <v>Autonome</v>
      </c>
      <c r="I33" s="38">
        <f>SUMPRODUCT((((MONTH('BDD EVALUATION'!$D$5:$D$149)=8)*1)*(YEAR('BDD EVALUATION'!$D$5:$D$149)=2018)*1)*('BDD EVALUATION'!$ER$5:$ER$149)*(('BDD EVALUATION'!$B$5:$B$149)=$B33))</f>
        <v>0</v>
      </c>
      <c r="J33" s="39">
        <f t="shared" ref="J33" si="401">I33/355</f>
        <v>0</v>
      </c>
      <c r="K33" s="38" t="str">
        <f t="shared" ref="K33" si="402">IF(J33=0%,"Pas visitée",IF(J33&gt;60%,"Autonome","Non Autonome"))</f>
        <v>Pas visitée</v>
      </c>
      <c r="L33" s="40">
        <f>SUMPRODUCT((((MONTH('BDD EVALUATION'!$D$5:$D$149)=9)*1)*(YEAR('BDD EVALUATION'!$D$5:$D$149)=2018)*1)*('BDD EVALUATION'!$ER$5:$ER$149)*(('BDD EVALUATION'!$B$5:$B$149)=$B33))</f>
        <v>0</v>
      </c>
      <c r="M33" s="41">
        <f t="shared" ref="M33" si="403">L33/355</f>
        <v>0</v>
      </c>
      <c r="N33" s="42" t="str">
        <f t="shared" ref="N33" si="404">IF(M33=0%,"Pas visitée",IF(M33&gt;60%,"Autonome","Non Autonome"))</f>
        <v>Pas visitée</v>
      </c>
      <c r="O33" s="40">
        <f>SUMPRODUCT((((MONTH('BDD EVALUATION'!$D$5:$D$149)=10)*1)*(YEAR('BDD EVALUATION'!$D$5:$D$149)=2018)*1)*('BDD EVALUATION'!$ER$5:$ER$149)*(('BDD EVALUATION'!$B$5:$B$149)=$B33))</f>
        <v>0</v>
      </c>
      <c r="P33" s="41">
        <f t="shared" ref="P33" si="405">O33/355</f>
        <v>0</v>
      </c>
      <c r="Q33" s="40" t="str">
        <f t="shared" ref="Q33" si="406">IF(P33=0%,"Pas visitée",IF(P33&gt;60%,"Autonome","Non Autonome"))</f>
        <v>Pas visitée</v>
      </c>
      <c r="R33" s="40">
        <f>SUMPRODUCT((((MONTH('BDD EVALUATION'!$D$5:$D$149)=11)*1)*(YEAR('BDD EVALUATION'!$D$5:$D$149)=2018)*1)*('BDD EVALUATION'!$ER$5:$ER$149)*(('BDD EVALUATION'!$B$5:$B$149)=$B33))</f>
        <v>0</v>
      </c>
      <c r="S33" s="41">
        <f t="shared" ref="S33" si="407">R33/355</f>
        <v>0</v>
      </c>
      <c r="T33" s="40" t="str">
        <f t="shared" ref="T33" si="408">IF(S33=0%,"Pas visitée",IF(S33&gt;60%,"Autonome","Non Autonome"))</f>
        <v>Pas visitée</v>
      </c>
      <c r="U33" s="38">
        <f>SUMPRODUCT((((MONTH('BDD EVALUATION'!$D$5:$D$149)=12)*1)*(YEAR('BDD EVALUATION'!$D$5:$D$149)=2018)*1)*('BDD EVALUATION'!$ER$5:$ER$149)*(('BDD EVALUATION'!$B$5:$B$149)=$B33))</f>
        <v>0</v>
      </c>
      <c r="V33" s="39">
        <f t="shared" ref="V33" si="409">U33/355</f>
        <v>0</v>
      </c>
      <c r="W33" s="38" t="str">
        <f t="shared" ref="W33" si="410">IF(V33=0%,"Pas visitée",IF(V33&gt;60%,"Autonome","Non Autonome"))</f>
        <v>Pas visitée</v>
      </c>
      <c r="X33" s="38">
        <f>SUMPRODUCT((((MONTH('BDD EVALUATION'!$D$5:$D$149)=1)*1)*(YEAR('BDD EVALUATION'!$D$5:$D$149)=2019)*1)*('BDD EVALUATION'!$ER$5:$ER$149)*(('BDD EVALUATION'!$B$5:$B$149)=$B33))</f>
        <v>0</v>
      </c>
      <c r="Y33" s="39">
        <f t="shared" ref="Y33" si="411">X33/355</f>
        <v>0</v>
      </c>
      <c r="Z33" s="38" t="str">
        <f t="shared" ref="Z33" si="412">IF(Y33=0%,"Pas visitée",IF(Y33&gt;60%,"Autonome","Non Autonome"))</f>
        <v>Pas visitée</v>
      </c>
      <c r="AA33" s="38">
        <f>SUMPRODUCT((((MONTH('BDD EVALUATION'!$D$5:$D$149)=2)*1)*(YEAR('BDD EVALUATION'!$D$5:$D$149)=2019)*1)*('BDD EVALUATION'!$ER$5:$ER$149)*(('BDD EVALUATION'!$B$5:$B$149)=$B33))</f>
        <v>0</v>
      </c>
      <c r="AB33" s="38">
        <f t="shared" ref="AB33" si="413">AA33/355</f>
        <v>0</v>
      </c>
      <c r="AC33" s="38" t="str">
        <f t="shared" ref="AC33" si="414">IF(AB33=0%,"Pas visitée",IF(AB33&gt;60%,"Autonome","Non Autonome"))</f>
        <v>Pas visitée</v>
      </c>
      <c r="AD33" s="38">
        <f t="shared" si="399"/>
        <v>2</v>
      </c>
      <c r="AE33" s="2"/>
    </row>
    <row r="34" spans="1:32" ht="15.75" thickBot="1" x14ac:dyDescent="0.3">
      <c r="A34" s="129"/>
      <c r="B34" s="24" t="s">
        <v>34</v>
      </c>
      <c r="C34" s="38">
        <f>SUMPRODUCT((((MONTH('BDD EVALUATION'!$D$5:$D$149)=6)*1)*(YEAR('BDD EVALUATION'!$D$5:$D$149)=2018)*1)*('BDD EVALUATION'!$ER$5:$ER$149)*(('BDD EVALUATION'!$B$5:$B$149)=$B34))</f>
        <v>236</v>
      </c>
      <c r="D34" s="39">
        <f t="shared" si="365"/>
        <v>0.6647887323943662</v>
      </c>
      <c r="E34" s="38" t="str">
        <f t="shared" si="366"/>
        <v>Autonome</v>
      </c>
      <c r="F34" s="38">
        <f>SUMPRODUCT((((MONTH('BDD EVALUATION'!$D$5:$D$500)=7)*1)*(YEAR('BDD EVALUATION'!$D$5:$D$500)=2018)*1)*('BDD EVALUATION'!$ER$5:$ER$500)*(('BDD EVALUATION'!$B$5:$B$500)=$B34))</f>
        <v>0</v>
      </c>
      <c r="G34" s="39">
        <f t="shared" ref="G34" si="415">F34/355</f>
        <v>0</v>
      </c>
      <c r="H34" s="38" t="str">
        <f t="shared" si="368"/>
        <v>Pas visitée</v>
      </c>
      <c r="I34" s="38">
        <f>SUMPRODUCT((((MONTH('BDD EVALUATION'!$D$5:$D$149)=8)*1)*(YEAR('BDD EVALUATION'!$D$5:$D$149)=2018)*1)*('BDD EVALUATION'!$ER$5:$ER$149)*(('BDD EVALUATION'!$B$5:$B$149)=$B34))</f>
        <v>0</v>
      </c>
      <c r="J34" s="39">
        <f t="shared" ref="J34" si="416">I34/355</f>
        <v>0</v>
      </c>
      <c r="K34" s="38" t="str">
        <f t="shared" ref="K34" si="417">IF(J34=0%,"Pas visitée",IF(J34&gt;60%,"Autonome","Non Autonome"))</f>
        <v>Pas visitée</v>
      </c>
      <c r="L34" s="40">
        <f>SUMPRODUCT((((MONTH('BDD EVALUATION'!$D$5:$D$149)=9)*1)*(YEAR('BDD EVALUATION'!$D$5:$D$149)=2018)*1)*('BDD EVALUATION'!$ER$5:$ER$149)*(('BDD EVALUATION'!$B$5:$B$149)=$B34))</f>
        <v>0</v>
      </c>
      <c r="M34" s="41">
        <f t="shared" ref="M34" si="418">L34/355</f>
        <v>0</v>
      </c>
      <c r="N34" s="42" t="str">
        <f t="shared" ref="N34" si="419">IF(M34=0%,"Pas visitée",IF(M34&gt;60%,"Autonome","Non Autonome"))</f>
        <v>Pas visitée</v>
      </c>
      <c r="O34" s="40">
        <f>SUMPRODUCT((((MONTH('BDD EVALUATION'!$D$5:$D$149)=10)*1)*(YEAR('BDD EVALUATION'!$D$5:$D$149)=2018)*1)*('BDD EVALUATION'!$ER$5:$ER$149)*(('BDD EVALUATION'!$B$5:$B$149)=$B34))</f>
        <v>0</v>
      </c>
      <c r="P34" s="41">
        <f t="shared" ref="P34" si="420">O34/355</f>
        <v>0</v>
      </c>
      <c r="Q34" s="40" t="str">
        <f t="shared" ref="Q34" si="421">IF(P34=0%,"Pas visitée",IF(P34&gt;60%,"Autonome","Non Autonome"))</f>
        <v>Pas visitée</v>
      </c>
      <c r="R34" s="40">
        <f>SUMPRODUCT((((MONTH('BDD EVALUATION'!$D$5:$D$149)=11)*1)*(YEAR('BDD EVALUATION'!$D$5:$D$149)=2018)*1)*('BDD EVALUATION'!$ER$5:$ER$149)*(('BDD EVALUATION'!$B$5:$B$149)=$B34))</f>
        <v>0</v>
      </c>
      <c r="S34" s="41">
        <f t="shared" ref="S34" si="422">R34/355</f>
        <v>0</v>
      </c>
      <c r="T34" s="40" t="str">
        <f t="shared" ref="T34" si="423">IF(S34=0%,"Pas visitée",IF(S34&gt;60%,"Autonome","Non Autonome"))</f>
        <v>Pas visitée</v>
      </c>
      <c r="U34" s="38">
        <f>SUMPRODUCT((((MONTH('BDD EVALUATION'!$D$5:$D$149)=12)*1)*(YEAR('BDD EVALUATION'!$D$5:$D$149)=2018)*1)*('BDD EVALUATION'!$ER$5:$ER$149)*(('BDD EVALUATION'!$B$5:$B$149)=$B34))</f>
        <v>0</v>
      </c>
      <c r="V34" s="39">
        <f t="shared" ref="V34" si="424">U34/355</f>
        <v>0</v>
      </c>
      <c r="W34" s="38" t="str">
        <f t="shared" ref="W34" si="425">IF(V34=0%,"Pas visitée",IF(V34&gt;60%,"Autonome","Non Autonome"))</f>
        <v>Pas visitée</v>
      </c>
      <c r="X34" s="38">
        <f>SUMPRODUCT((((MONTH('BDD EVALUATION'!$D$5:$D$149)=1)*1)*(YEAR('BDD EVALUATION'!$D$5:$D$149)=2019)*1)*('BDD EVALUATION'!$ER$5:$ER$149)*(('BDD EVALUATION'!$B$5:$B$149)=$B34))</f>
        <v>0</v>
      </c>
      <c r="Y34" s="39">
        <f t="shared" ref="Y34" si="426">X34/355</f>
        <v>0</v>
      </c>
      <c r="Z34" s="38" t="str">
        <f t="shared" ref="Z34" si="427">IF(Y34=0%,"Pas visitée",IF(Y34&gt;60%,"Autonome","Non Autonome"))</f>
        <v>Pas visitée</v>
      </c>
      <c r="AA34" s="38">
        <f>SUMPRODUCT((((MONTH('BDD EVALUATION'!$D$5:$D$149)=2)*1)*(YEAR('BDD EVALUATION'!$D$5:$D$149)=2019)*1)*('BDD EVALUATION'!$ER$5:$ER$149)*(('BDD EVALUATION'!$B$5:$B$149)=$B34))</f>
        <v>0</v>
      </c>
      <c r="AB34" s="38">
        <f t="shared" ref="AB34" si="428">AA34/355</f>
        <v>0</v>
      </c>
      <c r="AC34" s="38" t="str">
        <f t="shared" ref="AC34" si="429">IF(AB34=0%,"Pas visitée",IF(AB34&gt;60%,"Autonome","Non Autonome"))</f>
        <v>Pas visitée</v>
      </c>
      <c r="AD34" s="38">
        <f t="shared" si="399"/>
        <v>1</v>
      </c>
      <c r="AE34" s="2"/>
    </row>
    <row r="35" spans="1:32" ht="15.75" thickBot="1" x14ac:dyDescent="0.3">
      <c r="A35" s="129"/>
      <c r="B35" s="24" t="s">
        <v>107</v>
      </c>
      <c r="C35" s="38">
        <f>SUMPRODUCT((((MONTH('BDD EVALUATION'!$D$5:$D$149)=6)*1)*(YEAR('BDD EVALUATION'!$D$5:$D$149)=2018)*1)*('BDD EVALUATION'!$ER$5:$ER$149)*(('BDD EVALUATION'!$B$5:$B$149)=$B35))</f>
        <v>0</v>
      </c>
      <c r="D35" s="39">
        <f t="shared" si="365"/>
        <v>0</v>
      </c>
      <c r="E35" s="38" t="str">
        <f t="shared" si="366"/>
        <v>Pas visitée</v>
      </c>
      <c r="F35" s="38">
        <f>SUMPRODUCT((((MONTH('BDD EVALUATION'!$D$5:$D$500)=7)*1)*(YEAR('BDD EVALUATION'!$D$5:$D$500)=2018)*1)*('BDD EVALUATION'!$ER$5:$ER$500)*(('BDD EVALUATION'!$B$5:$B$500)=$B35))</f>
        <v>0</v>
      </c>
      <c r="G35" s="39">
        <f t="shared" ref="G35" si="430">F35/355</f>
        <v>0</v>
      </c>
      <c r="H35" s="38" t="str">
        <f t="shared" si="368"/>
        <v>Pas visitée</v>
      </c>
      <c r="I35" s="38">
        <f>SUMPRODUCT((((MONTH('BDD EVALUATION'!$D$5:$D$149)=8)*1)*(YEAR('BDD EVALUATION'!$D$5:$D$149)=2018)*1)*('BDD EVALUATION'!$ER$5:$ER$149)*(('BDD EVALUATION'!$B$5:$B$149)=$B35))</f>
        <v>217</v>
      </c>
      <c r="J35" s="39">
        <f t="shared" ref="J35" si="431">I35/355</f>
        <v>0.61126760563380278</v>
      </c>
      <c r="K35" s="38" t="str">
        <f t="shared" ref="K35" si="432">IF(J35=0%,"Pas visitée",IF(J35&gt;60%,"Autonome","Non Autonome"))</f>
        <v>Autonome</v>
      </c>
      <c r="L35" s="40">
        <f>SUMPRODUCT((((MONTH('BDD EVALUATION'!$D$5:$D$149)=9)*1)*(YEAR('BDD EVALUATION'!$D$5:$D$149)=2018)*1)*('BDD EVALUATION'!$ER$5:$ER$149)*(('BDD EVALUATION'!$B$5:$B$149)=$B35))</f>
        <v>0</v>
      </c>
      <c r="M35" s="41">
        <f t="shared" ref="M35" si="433">L35/355</f>
        <v>0</v>
      </c>
      <c r="N35" s="42" t="str">
        <f t="shared" ref="N35" si="434">IF(M35=0%,"Pas visitée",IF(M35&gt;60%,"Autonome","Non Autonome"))</f>
        <v>Pas visitée</v>
      </c>
      <c r="O35" s="40">
        <f>SUMPRODUCT((((MONTH('BDD EVALUATION'!$D$5:$D$149)=10)*1)*(YEAR('BDD EVALUATION'!$D$5:$D$149)=2018)*1)*('BDD EVALUATION'!$ER$5:$ER$149)*(('BDD EVALUATION'!$B$5:$B$149)=$B35))</f>
        <v>0</v>
      </c>
      <c r="P35" s="41">
        <f t="shared" ref="P35" si="435">O35/355</f>
        <v>0</v>
      </c>
      <c r="Q35" s="40" t="str">
        <f t="shared" ref="Q35" si="436">IF(P35=0%,"Pas visitée",IF(P35&gt;60%,"Autonome","Non Autonome"))</f>
        <v>Pas visitée</v>
      </c>
      <c r="R35" s="40">
        <f>SUMPRODUCT((((MONTH('BDD EVALUATION'!$D$5:$D$149)=11)*1)*(YEAR('BDD EVALUATION'!$D$5:$D$149)=2018)*1)*('BDD EVALUATION'!$ER$5:$ER$149)*(('BDD EVALUATION'!$B$5:$B$149)=$B35))</f>
        <v>0</v>
      </c>
      <c r="S35" s="41">
        <f t="shared" ref="S35" si="437">R35/355</f>
        <v>0</v>
      </c>
      <c r="T35" s="40" t="str">
        <f t="shared" ref="T35" si="438">IF(S35=0%,"Pas visitée",IF(S35&gt;60%,"Autonome","Non Autonome"))</f>
        <v>Pas visitée</v>
      </c>
      <c r="U35" s="38">
        <f>SUMPRODUCT((((MONTH('BDD EVALUATION'!$D$5:$D$149)=12)*1)*(YEAR('BDD EVALUATION'!$D$5:$D$149)=2018)*1)*('BDD EVALUATION'!$ER$5:$ER$149)*(('BDD EVALUATION'!$B$5:$B$149)=$B35))</f>
        <v>0</v>
      </c>
      <c r="V35" s="39">
        <f t="shared" ref="V35" si="439">U35/355</f>
        <v>0</v>
      </c>
      <c r="W35" s="38" t="str">
        <f t="shared" ref="W35" si="440">IF(V35=0%,"Pas visitée",IF(V35&gt;60%,"Autonome","Non Autonome"))</f>
        <v>Pas visitée</v>
      </c>
      <c r="X35" s="38">
        <f>SUMPRODUCT((((MONTH('BDD EVALUATION'!$D$5:$D$149)=1)*1)*(YEAR('BDD EVALUATION'!$D$5:$D$149)=2019)*1)*('BDD EVALUATION'!$ER$5:$ER$149)*(('BDD EVALUATION'!$B$5:$B$149)=$B35))</f>
        <v>0</v>
      </c>
      <c r="Y35" s="39">
        <f t="shared" ref="Y35" si="441">X35/355</f>
        <v>0</v>
      </c>
      <c r="Z35" s="38" t="str">
        <f t="shared" ref="Z35" si="442">IF(Y35=0%,"Pas visitée",IF(Y35&gt;60%,"Autonome","Non Autonome"))</f>
        <v>Pas visitée</v>
      </c>
      <c r="AA35" s="38">
        <f>SUMPRODUCT((((MONTH('BDD EVALUATION'!$D$5:$D$149)=2)*1)*(YEAR('BDD EVALUATION'!$D$5:$D$149)=2019)*1)*('BDD EVALUATION'!$ER$5:$ER$149)*(('BDD EVALUATION'!$B$5:$B$149)=$B35))</f>
        <v>0</v>
      </c>
      <c r="AB35" s="38">
        <f t="shared" ref="AB35" si="443">AA35/355</f>
        <v>0</v>
      </c>
      <c r="AC35" s="38" t="str">
        <f t="shared" ref="AC35" si="444">IF(AB35=0%,"Pas visitée",IF(AB35&gt;60%,"Autonome","Non Autonome"))</f>
        <v>Pas visitée</v>
      </c>
      <c r="AD35" s="38">
        <f t="shared" si="399"/>
        <v>1</v>
      </c>
      <c r="AE35" s="2"/>
    </row>
    <row r="36" spans="1:32" ht="15.75" thickBot="1" x14ac:dyDescent="0.3">
      <c r="A36" s="129"/>
      <c r="B36" s="24" t="s">
        <v>48</v>
      </c>
      <c r="C36" s="38">
        <f>SUMPRODUCT((((MONTH('BDD EVALUATION'!$D$5:$D$149)=6)*1)*(YEAR('BDD EVALUATION'!$D$5:$D$149)=2018)*1)*('BDD EVALUATION'!$ER$5:$ER$149)*(('BDD EVALUATION'!$B$5:$B$149)=$B36))</f>
        <v>243</v>
      </c>
      <c r="D36" s="39">
        <f t="shared" si="365"/>
        <v>0.6845070422535211</v>
      </c>
      <c r="E36" s="38" t="str">
        <f t="shared" si="366"/>
        <v>Autonome</v>
      </c>
      <c r="F36" s="38">
        <f>SUMPRODUCT((((MONTH('BDD EVALUATION'!$D$5:$D$500)=7)*1)*(YEAR('BDD EVALUATION'!$D$5:$D$500)=2018)*1)*('BDD EVALUATION'!$ER$5:$ER$500)*(('BDD EVALUATION'!$B$5:$B$500)=$B36))</f>
        <v>0</v>
      </c>
      <c r="G36" s="39">
        <f t="shared" ref="G36" si="445">F36/355</f>
        <v>0</v>
      </c>
      <c r="H36" s="38" t="str">
        <f t="shared" si="368"/>
        <v>Pas visitée</v>
      </c>
      <c r="I36" s="38">
        <f>SUMPRODUCT((((MONTH('BDD EVALUATION'!$D$5:$D$149)=8)*1)*(YEAR('BDD EVALUATION'!$D$5:$D$149)=2018)*1)*('BDD EVALUATION'!$ER$5:$ER$149)*(('BDD EVALUATION'!$B$5:$B$149)=$B36))</f>
        <v>271</v>
      </c>
      <c r="J36" s="39">
        <f t="shared" ref="J36" si="446">I36/355</f>
        <v>0.76338028169014083</v>
      </c>
      <c r="K36" s="38" t="str">
        <f t="shared" ref="K36" si="447">IF(J36=0%,"Pas visitée",IF(J36&gt;60%,"Autonome","Non Autonome"))</f>
        <v>Autonome</v>
      </c>
      <c r="L36" s="40">
        <f>SUMPRODUCT((((MONTH('BDD EVALUATION'!$D$5:$D$149)=9)*1)*(YEAR('BDD EVALUATION'!$D$5:$D$149)=2018)*1)*('BDD EVALUATION'!$ER$5:$ER$149)*(('BDD EVALUATION'!$B$5:$B$149)=$B36))</f>
        <v>0</v>
      </c>
      <c r="M36" s="41">
        <f t="shared" ref="M36" si="448">L36/355</f>
        <v>0</v>
      </c>
      <c r="N36" s="42" t="str">
        <f t="shared" ref="N36" si="449">IF(M36=0%,"Pas visitée",IF(M36&gt;60%,"Autonome","Non Autonome"))</f>
        <v>Pas visitée</v>
      </c>
      <c r="O36" s="40">
        <f>SUMPRODUCT((((MONTH('BDD EVALUATION'!$D$5:$D$149)=10)*1)*(YEAR('BDD EVALUATION'!$D$5:$D$149)=2018)*1)*('BDD EVALUATION'!$ER$5:$ER$149)*(('BDD EVALUATION'!$B$5:$B$149)=$B36))</f>
        <v>0</v>
      </c>
      <c r="P36" s="41">
        <f t="shared" ref="P36" si="450">O36/355</f>
        <v>0</v>
      </c>
      <c r="Q36" s="40" t="str">
        <f t="shared" ref="Q36" si="451">IF(P36=0%,"Pas visitée",IF(P36&gt;60%,"Autonome","Non Autonome"))</f>
        <v>Pas visitée</v>
      </c>
      <c r="R36" s="40">
        <f>SUMPRODUCT((((MONTH('BDD EVALUATION'!$D$5:$D$149)=11)*1)*(YEAR('BDD EVALUATION'!$D$5:$D$149)=2018)*1)*('BDD EVALUATION'!$ER$5:$ER$149)*(('BDD EVALUATION'!$B$5:$B$149)=$B36))</f>
        <v>0</v>
      </c>
      <c r="S36" s="41">
        <f t="shared" ref="S36" si="452">R36/355</f>
        <v>0</v>
      </c>
      <c r="T36" s="40" t="str">
        <f t="shared" ref="T36" si="453">IF(S36=0%,"Pas visitée",IF(S36&gt;60%,"Autonome","Non Autonome"))</f>
        <v>Pas visitée</v>
      </c>
      <c r="U36" s="38">
        <f>SUMPRODUCT((((MONTH('BDD EVALUATION'!$D$5:$D$149)=12)*1)*(YEAR('BDD EVALUATION'!$D$5:$D$149)=2018)*1)*('BDD EVALUATION'!$ER$5:$ER$149)*(('BDD EVALUATION'!$B$5:$B$149)=$B36))</f>
        <v>0</v>
      </c>
      <c r="V36" s="39">
        <f t="shared" ref="V36" si="454">U36/355</f>
        <v>0</v>
      </c>
      <c r="W36" s="38" t="str">
        <f t="shared" ref="W36" si="455">IF(V36=0%,"Pas visitée",IF(V36&gt;60%,"Autonome","Non Autonome"))</f>
        <v>Pas visitée</v>
      </c>
      <c r="X36" s="38">
        <f>SUMPRODUCT((((MONTH('BDD EVALUATION'!$D$5:$D$149)=1)*1)*(YEAR('BDD EVALUATION'!$D$5:$D$149)=2019)*1)*('BDD EVALUATION'!$ER$5:$ER$149)*(('BDD EVALUATION'!$B$5:$B$149)=$B36))</f>
        <v>0</v>
      </c>
      <c r="Y36" s="39">
        <f t="shared" ref="Y36" si="456">X36/355</f>
        <v>0</v>
      </c>
      <c r="Z36" s="38" t="str">
        <f t="shared" ref="Z36" si="457">IF(Y36=0%,"Pas visitée",IF(Y36&gt;60%,"Autonome","Non Autonome"))</f>
        <v>Pas visitée</v>
      </c>
      <c r="AA36" s="38">
        <f>SUMPRODUCT((((MONTH('BDD EVALUATION'!$D$5:$D$149)=2)*1)*(YEAR('BDD EVALUATION'!$D$5:$D$149)=2019)*1)*('BDD EVALUATION'!$ER$5:$ER$149)*(('BDD EVALUATION'!$B$5:$B$149)=$B36))</f>
        <v>0</v>
      </c>
      <c r="AB36" s="38">
        <f t="shared" ref="AB36" si="458">AA36/355</f>
        <v>0</v>
      </c>
      <c r="AC36" s="38" t="str">
        <f t="shared" ref="AC36" si="459">IF(AB36=0%,"Pas visitée",IF(AB36&gt;60%,"Autonome","Non Autonome"))</f>
        <v>Pas visitée</v>
      </c>
      <c r="AD36" s="38">
        <f t="shared" si="399"/>
        <v>2</v>
      </c>
      <c r="AE36" s="2"/>
    </row>
    <row r="37" spans="1:32" ht="15.75" thickBot="1" x14ac:dyDescent="0.3">
      <c r="A37" s="129"/>
      <c r="B37" s="24" t="s">
        <v>50</v>
      </c>
      <c r="C37" s="38">
        <f>SUMPRODUCT((((MONTH('BDD EVALUATION'!$D$5:$D$149)=6)*1)*(YEAR('BDD EVALUATION'!$D$5:$D$149)=2018)*1)*('BDD EVALUATION'!$ER$5:$ER$149)*(('BDD EVALUATION'!$B$5:$B$149)=$B37))</f>
        <v>177</v>
      </c>
      <c r="D37" s="39">
        <f t="shared" si="365"/>
        <v>0.49859154929577465</v>
      </c>
      <c r="E37" s="38" t="str">
        <f t="shared" si="366"/>
        <v>Non Autonome</v>
      </c>
      <c r="F37" s="38">
        <f>SUMPRODUCT((((MONTH('BDD EVALUATION'!$D$5:$D$500)=7)*1)*(YEAR('BDD EVALUATION'!$D$5:$D$500)=2018)*1)*('BDD EVALUATION'!$ER$5:$ER$500)*(('BDD EVALUATION'!$B$5:$B$500)=$B37))</f>
        <v>0</v>
      </c>
      <c r="G37" s="39">
        <f t="shared" ref="G37" si="460">F37/355</f>
        <v>0</v>
      </c>
      <c r="H37" s="38" t="str">
        <f t="shared" si="368"/>
        <v>Pas visitée</v>
      </c>
      <c r="I37" s="38">
        <f>SUMPRODUCT((((MONTH('BDD EVALUATION'!$D$5:$D$149)=8)*1)*(YEAR('BDD EVALUATION'!$D$5:$D$149)=2018)*1)*('BDD EVALUATION'!$ER$5:$ER$149)*(('BDD EVALUATION'!$B$5:$B$149)=$B37))</f>
        <v>267</v>
      </c>
      <c r="J37" s="39">
        <f t="shared" ref="J37" si="461">I37/355</f>
        <v>0.75211267605633803</v>
      </c>
      <c r="K37" s="38" t="str">
        <f t="shared" ref="K37" si="462">IF(J37=0%,"Pas visitée",IF(J37&gt;60%,"Autonome","Non Autonome"))</f>
        <v>Autonome</v>
      </c>
      <c r="L37" s="40">
        <f>SUMPRODUCT((((MONTH('BDD EVALUATION'!$D$5:$D$149)=9)*1)*(YEAR('BDD EVALUATION'!$D$5:$D$149)=2018)*1)*('BDD EVALUATION'!$ER$5:$ER$149)*(('BDD EVALUATION'!$B$5:$B$149)=$B37))</f>
        <v>0</v>
      </c>
      <c r="M37" s="41">
        <f t="shared" ref="M37" si="463">L37/355</f>
        <v>0</v>
      </c>
      <c r="N37" s="42" t="str">
        <f t="shared" ref="N37" si="464">IF(M37=0%,"Pas visitée",IF(M37&gt;60%,"Autonome","Non Autonome"))</f>
        <v>Pas visitée</v>
      </c>
      <c r="O37" s="40">
        <f>SUMPRODUCT((((MONTH('BDD EVALUATION'!$D$5:$D$149)=10)*1)*(YEAR('BDD EVALUATION'!$D$5:$D$149)=2018)*1)*('BDD EVALUATION'!$ER$5:$ER$149)*(('BDD EVALUATION'!$B$5:$B$149)=$B37))</f>
        <v>0</v>
      </c>
      <c r="P37" s="41">
        <f t="shared" ref="P37" si="465">O37/355</f>
        <v>0</v>
      </c>
      <c r="Q37" s="40" t="str">
        <f t="shared" ref="Q37" si="466">IF(P37=0%,"Pas visitée",IF(P37&gt;60%,"Autonome","Non Autonome"))</f>
        <v>Pas visitée</v>
      </c>
      <c r="R37" s="40">
        <f>SUMPRODUCT((((MONTH('BDD EVALUATION'!$D$5:$D$149)=11)*1)*(YEAR('BDD EVALUATION'!$D$5:$D$149)=2018)*1)*('BDD EVALUATION'!$ER$5:$ER$149)*(('BDD EVALUATION'!$B$5:$B$149)=$B37))</f>
        <v>0</v>
      </c>
      <c r="S37" s="41">
        <f t="shared" ref="S37" si="467">R37/355</f>
        <v>0</v>
      </c>
      <c r="T37" s="40" t="str">
        <f t="shared" ref="T37" si="468">IF(S37=0%,"Pas visitée",IF(S37&gt;60%,"Autonome","Non Autonome"))</f>
        <v>Pas visitée</v>
      </c>
      <c r="U37" s="38">
        <f>SUMPRODUCT((((MONTH('BDD EVALUATION'!$D$5:$D$149)=12)*1)*(YEAR('BDD EVALUATION'!$D$5:$D$149)=2018)*1)*('BDD EVALUATION'!$ER$5:$ER$149)*(('BDD EVALUATION'!$B$5:$B$149)=$B37))</f>
        <v>0</v>
      </c>
      <c r="V37" s="39">
        <f t="shared" ref="V37" si="469">U37/355</f>
        <v>0</v>
      </c>
      <c r="W37" s="38" t="str">
        <f t="shared" ref="W37" si="470">IF(V37=0%,"Pas visitée",IF(V37&gt;60%,"Autonome","Non Autonome"))</f>
        <v>Pas visitée</v>
      </c>
      <c r="X37" s="38">
        <f>SUMPRODUCT((((MONTH('BDD EVALUATION'!$D$5:$D$149)=1)*1)*(YEAR('BDD EVALUATION'!$D$5:$D$149)=2019)*1)*('BDD EVALUATION'!$ER$5:$ER$149)*(('BDD EVALUATION'!$B$5:$B$149)=$B37))</f>
        <v>0</v>
      </c>
      <c r="Y37" s="39">
        <f t="shared" ref="Y37" si="471">X37/355</f>
        <v>0</v>
      </c>
      <c r="Z37" s="38" t="str">
        <f t="shared" ref="Z37" si="472">IF(Y37=0%,"Pas visitée",IF(Y37&gt;60%,"Autonome","Non Autonome"))</f>
        <v>Pas visitée</v>
      </c>
      <c r="AA37" s="38">
        <f>SUMPRODUCT((((MONTH('BDD EVALUATION'!$D$5:$D$149)=2)*1)*(YEAR('BDD EVALUATION'!$D$5:$D$149)=2019)*1)*('BDD EVALUATION'!$ER$5:$ER$149)*(('BDD EVALUATION'!$B$5:$B$149)=$B37))</f>
        <v>0</v>
      </c>
      <c r="AB37" s="38">
        <f t="shared" ref="AB37" si="473">AA37/355</f>
        <v>0</v>
      </c>
      <c r="AC37" s="38" t="str">
        <f t="shared" ref="AC37" si="474">IF(AB37=0%,"Pas visitée",IF(AB37&gt;60%,"Autonome","Non Autonome"))</f>
        <v>Pas visitée</v>
      </c>
      <c r="AD37" s="38">
        <f t="shared" si="399"/>
        <v>2</v>
      </c>
      <c r="AE37" s="2"/>
      <c r="AF37" s="2"/>
    </row>
    <row r="38" spans="1:32" ht="15.75" thickBot="1" x14ac:dyDescent="0.3">
      <c r="A38" s="129"/>
      <c r="B38" s="24" t="s">
        <v>223</v>
      </c>
      <c r="C38" s="38">
        <f>SUMPRODUCT((((MONTH('BDD EVALUATION'!$D$5:$D$149)=6)*1)*(YEAR('BDD EVALUATION'!$D$5:$D$149)=2018)*1)*('BDD EVALUATION'!$ER$5:$ER$149)*(('BDD EVALUATION'!$B$5:$B$149)=$B38))</f>
        <v>0</v>
      </c>
      <c r="D38" s="39">
        <f t="shared" si="365"/>
        <v>0</v>
      </c>
      <c r="E38" s="38" t="str">
        <f t="shared" si="366"/>
        <v>Pas visitée</v>
      </c>
      <c r="F38" s="38">
        <f>SUMPRODUCT((((MONTH('BDD EVALUATION'!$D$5:$D$500)=7)*1)*(YEAR('BDD EVALUATION'!$D$5:$D$500)=2018)*1)*('BDD EVALUATION'!$ER$5:$ER$500)*(('BDD EVALUATION'!$B$5:$B$500)=$B38))</f>
        <v>0</v>
      </c>
      <c r="G38" s="39">
        <f t="shared" ref="G38" si="475">F38/355</f>
        <v>0</v>
      </c>
      <c r="H38" s="38" t="str">
        <f t="shared" si="368"/>
        <v>Pas visitée</v>
      </c>
      <c r="I38" s="38">
        <f>SUMPRODUCT((((MONTH('BDD EVALUATION'!$D$5:$D$149)=8)*1)*(YEAR('BDD EVALUATION'!$D$5:$D$149)=2018)*1)*('BDD EVALUATION'!$ER$5:$ER$149)*(('BDD EVALUATION'!$B$5:$B$149)=$B38))</f>
        <v>0</v>
      </c>
      <c r="J38" s="39">
        <f t="shared" ref="J38" si="476">I38/355</f>
        <v>0</v>
      </c>
      <c r="K38" s="38" t="str">
        <f t="shared" ref="K38" si="477">IF(J38=0%,"Pas visitée",IF(J38&gt;60%,"Autonome","Non Autonome"))</f>
        <v>Pas visitée</v>
      </c>
      <c r="L38" s="40">
        <f>SUMPRODUCT((((MONTH('BDD EVALUATION'!$D$5:$D$149)=9)*1)*(YEAR('BDD EVALUATION'!$D$5:$D$149)=2018)*1)*('BDD EVALUATION'!$ER$5:$ER$149)*(('BDD EVALUATION'!$B$5:$B$149)=$B38))</f>
        <v>0</v>
      </c>
      <c r="M38" s="41">
        <f t="shared" ref="M38" si="478">L38/355</f>
        <v>0</v>
      </c>
      <c r="N38" s="42" t="str">
        <f t="shared" ref="N38" si="479">IF(M38=0%,"Pas visitée",IF(M38&gt;60%,"Autonome","Non Autonome"))</f>
        <v>Pas visitée</v>
      </c>
      <c r="O38" s="40">
        <f>SUMPRODUCT((((MONTH('BDD EVALUATION'!$D$5:$D$149)=10)*1)*(YEAR('BDD EVALUATION'!$D$5:$D$149)=2018)*1)*('BDD EVALUATION'!$ER$5:$ER$149)*(('BDD EVALUATION'!$B$5:$B$149)=$B38))</f>
        <v>0</v>
      </c>
      <c r="P38" s="41">
        <f t="shared" ref="P38" si="480">O38/355</f>
        <v>0</v>
      </c>
      <c r="Q38" s="40" t="str">
        <f t="shared" ref="Q38" si="481">IF(P38=0%,"Pas visitée",IF(P38&gt;60%,"Autonome","Non Autonome"))</f>
        <v>Pas visitée</v>
      </c>
      <c r="R38" s="40">
        <f>SUMPRODUCT((((MONTH('BDD EVALUATION'!$D$5:$D$149)=11)*1)*(YEAR('BDD EVALUATION'!$D$5:$D$149)=2018)*1)*('BDD EVALUATION'!$ER$5:$ER$149)*(('BDD EVALUATION'!$B$5:$B$149)=$B38))</f>
        <v>0</v>
      </c>
      <c r="S38" s="41">
        <f t="shared" ref="S38" si="482">R38/355</f>
        <v>0</v>
      </c>
      <c r="T38" s="40" t="str">
        <f t="shared" ref="T38" si="483">IF(S38=0%,"Pas visitée",IF(S38&gt;60%,"Autonome","Non Autonome"))</f>
        <v>Pas visitée</v>
      </c>
      <c r="U38" s="38">
        <f>SUMPRODUCT((((MONTH('BDD EVALUATION'!$D$5:$D$149)=12)*1)*(YEAR('BDD EVALUATION'!$D$5:$D$149)=2018)*1)*('BDD EVALUATION'!$ER$5:$ER$149)*(('BDD EVALUATION'!$B$5:$B$149)=$B38))</f>
        <v>0</v>
      </c>
      <c r="V38" s="39">
        <f t="shared" ref="V38" si="484">U38/355</f>
        <v>0</v>
      </c>
      <c r="W38" s="38" t="str">
        <f t="shared" ref="W38" si="485">IF(V38=0%,"Pas visitée",IF(V38&gt;60%,"Autonome","Non Autonome"))</f>
        <v>Pas visitée</v>
      </c>
      <c r="X38" s="38">
        <f>SUMPRODUCT((((MONTH('BDD EVALUATION'!$D$5:$D$149)=1)*1)*(YEAR('BDD EVALUATION'!$D$5:$D$149)=2019)*1)*('BDD EVALUATION'!$ER$5:$ER$149)*(('BDD EVALUATION'!$B$5:$B$149)=$B38))</f>
        <v>0</v>
      </c>
      <c r="Y38" s="39">
        <f t="shared" ref="Y38" si="486">X38/355</f>
        <v>0</v>
      </c>
      <c r="Z38" s="38" t="str">
        <f t="shared" ref="Z38" si="487">IF(Y38=0%,"Pas visitée",IF(Y38&gt;60%,"Autonome","Non Autonome"))</f>
        <v>Pas visitée</v>
      </c>
      <c r="AA38" s="38">
        <f>SUMPRODUCT((((MONTH('BDD EVALUATION'!$D$5:$D$149)=2)*1)*(YEAR('BDD EVALUATION'!$D$5:$D$149)=2019)*1)*('BDD EVALUATION'!$ER$5:$ER$149)*(('BDD EVALUATION'!$B$5:$B$149)=$B38))</f>
        <v>0</v>
      </c>
      <c r="AB38" s="38">
        <f t="shared" ref="AB38" si="488">AA38/355</f>
        <v>0</v>
      </c>
      <c r="AC38" s="38" t="str">
        <f t="shared" ref="AC38" si="489">IF(AB38=0%,"Pas visitée",IF(AB38&gt;60%,"Autonome","Non Autonome"))</f>
        <v>Pas visitée</v>
      </c>
      <c r="AD38" s="38">
        <f t="shared" si="399"/>
        <v>0</v>
      </c>
      <c r="AE38" s="2"/>
    </row>
    <row r="39" spans="1:32" ht="15.75" thickBot="1" x14ac:dyDescent="0.3">
      <c r="A39" s="129"/>
      <c r="B39" s="24" t="s">
        <v>214</v>
      </c>
      <c r="C39" s="38">
        <f>SUMPRODUCT((((MONTH('BDD EVALUATION'!$D$5:$D$149)=6)*1)*(YEAR('BDD EVALUATION'!$D$5:$D$149)=2018)*1)*('BDD EVALUATION'!$ER$5:$ER$149)*(('BDD EVALUATION'!$B$5:$B$149)=$B39))</f>
        <v>0</v>
      </c>
      <c r="D39" s="39">
        <f t="shared" si="365"/>
        <v>0</v>
      </c>
      <c r="E39" s="38" t="str">
        <f t="shared" si="366"/>
        <v>Pas visitée</v>
      </c>
      <c r="F39" s="38">
        <f>SUMPRODUCT((((MONTH('BDD EVALUATION'!$D$5:$D$500)=7)*1)*(YEAR('BDD EVALUATION'!$D$5:$D$500)=2018)*1)*('BDD EVALUATION'!$ER$5:$ER$500)*(('BDD EVALUATION'!$B$5:$B$500)=$B39))</f>
        <v>265</v>
      </c>
      <c r="G39" s="39">
        <f t="shared" ref="G39" si="490">F39/355</f>
        <v>0.74647887323943662</v>
      </c>
      <c r="H39" s="38" t="str">
        <f t="shared" si="368"/>
        <v>Autonome</v>
      </c>
      <c r="I39" s="38">
        <f>SUMPRODUCT((((MONTH('BDD EVALUATION'!$D$5:$D$149)=8)*1)*(YEAR('BDD EVALUATION'!$D$5:$D$149)=2018)*1)*('BDD EVALUATION'!$ER$5:$ER$149)*(('BDD EVALUATION'!$B$5:$B$149)=$B39))</f>
        <v>0</v>
      </c>
      <c r="J39" s="39">
        <f t="shared" ref="J39" si="491">I39/355</f>
        <v>0</v>
      </c>
      <c r="K39" s="38" t="str">
        <f t="shared" ref="K39" si="492">IF(J39=0%,"Pas visitée",IF(J39&gt;60%,"Autonome","Non Autonome"))</f>
        <v>Pas visitée</v>
      </c>
      <c r="L39" s="40">
        <f>SUMPRODUCT((((MONTH('BDD EVALUATION'!$D$5:$D$149)=9)*1)*(YEAR('BDD EVALUATION'!$D$5:$D$149)=2018)*1)*('BDD EVALUATION'!$ER$5:$ER$149)*(('BDD EVALUATION'!$B$5:$B$149)=$B39))</f>
        <v>0</v>
      </c>
      <c r="M39" s="41">
        <f t="shared" ref="M39" si="493">L39/355</f>
        <v>0</v>
      </c>
      <c r="N39" s="42" t="str">
        <f t="shared" ref="N39" si="494">IF(M39=0%,"Pas visitée",IF(M39&gt;60%,"Autonome","Non Autonome"))</f>
        <v>Pas visitée</v>
      </c>
      <c r="O39" s="40">
        <f>SUMPRODUCT((((MONTH('BDD EVALUATION'!$D$5:$D$149)=10)*1)*(YEAR('BDD EVALUATION'!$D$5:$D$149)=2018)*1)*('BDD EVALUATION'!$ER$5:$ER$149)*(('BDD EVALUATION'!$B$5:$B$149)=$B39))</f>
        <v>0</v>
      </c>
      <c r="P39" s="41">
        <f t="shared" ref="P39" si="495">O39/355</f>
        <v>0</v>
      </c>
      <c r="Q39" s="40" t="str">
        <f t="shared" ref="Q39" si="496">IF(P39=0%,"Pas visitée",IF(P39&gt;60%,"Autonome","Non Autonome"))</f>
        <v>Pas visitée</v>
      </c>
      <c r="R39" s="40">
        <f>SUMPRODUCT((((MONTH('BDD EVALUATION'!$D$5:$D$149)=11)*1)*(YEAR('BDD EVALUATION'!$D$5:$D$149)=2018)*1)*('BDD EVALUATION'!$ER$5:$ER$149)*(('BDD EVALUATION'!$B$5:$B$149)=$B39))</f>
        <v>0</v>
      </c>
      <c r="S39" s="41">
        <f t="shared" ref="S39" si="497">R39/355</f>
        <v>0</v>
      </c>
      <c r="T39" s="40" t="str">
        <f t="shared" ref="T39" si="498">IF(S39=0%,"Pas visitée",IF(S39&gt;60%,"Autonome","Non Autonome"))</f>
        <v>Pas visitée</v>
      </c>
      <c r="U39" s="38">
        <f>SUMPRODUCT((((MONTH('BDD EVALUATION'!$D$5:$D$149)=12)*1)*(YEAR('BDD EVALUATION'!$D$5:$D$149)=2018)*1)*('BDD EVALUATION'!$ER$5:$ER$149)*(('BDD EVALUATION'!$B$5:$B$149)=$B39))</f>
        <v>0</v>
      </c>
      <c r="V39" s="39">
        <f t="shared" ref="V39" si="499">U39/355</f>
        <v>0</v>
      </c>
      <c r="W39" s="38" t="str">
        <f t="shared" ref="W39" si="500">IF(V39=0%,"Pas visitée",IF(V39&gt;60%,"Autonome","Non Autonome"))</f>
        <v>Pas visitée</v>
      </c>
      <c r="X39" s="38">
        <f>SUMPRODUCT((((MONTH('BDD EVALUATION'!$D$5:$D$149)=1)*1)*(YEAR('BDD EVALUATION'!$D$5:$D$149)=2019)*1)*('BDD EVALUATION'!$ER$5:$ER$149)*(('BDD EVALUATION'!$B$5:$B$149)=$B39))</f>
        <v>0</v>
      </c>
      <c r="Y39" s="39">
        <f t="shared" ref="Y39" si="501">X39/355</f>
        <v>0</v>
      </c>
      <c r="Z39" s="38" t="str">
        <f t="shared" ref="Z39" si="502">IF(Y39=0%,"Pas visitée",IF(Y39&gt;60%,"Autonome","Non Autonome"))</f>
        <v>Pas visitée</v>
      </c>
      <c r="AA39" s="38">
        <f>SUMPRODUCT((((MONTH('BDD EVALUATION'!$D$5:$D$149)=2)*1)*(YEAR('BDD EVALUATION'!$D$5:$D$149)=2019)*1)*('BDD EVALUATION'!$ER$5:$ER$149)*(('BDD EVALUATION'!$B$5:$B$149)=$B39))</f>
        <v>0</v>
      </c>
      <c r="AB39" s="38">
        <f t="shared" ref="AB39" si="503">AA39/355</f>
        <v>0</v>
      </c>
      <c r="AC39" s="38" t="str">
        <f t="shared" ref="AC39" si="504">IF(AB39=0%,"Pas visitée",IF(AB39&gt;60%,"Autonome","Non Autonome"))</f>
        <v>Pas visitée</v>
      </c>
      <c r="AD39" s="38">
        <f t="shared" si="399"/>
        <v>1</v>
      </c>
      <c r="AE39" s="2"/>
      <c r="AF39" s="2"/>
    </row>
    <row r="40" spans="1:32" ht="15.75" thickBot="1" x14ac:dyDescent="0.3">
      <c r="A40" s="129"/>
      <c r="B40" s="24" t="s">
        <v>215</v>
      </c>
      <c r="C40" s="38">
        <f>SUMPRODUCT((((MONTH('BDD EVALUATION'!$D$5:$D$149)=6)*1)*(YEAR('BDD EVALUATION'!$D$5:$D$149)=2018)*1)*('BDD EVALUATION'!$ER$5:$ER$149)*(('BDD EVALUATION'!$B$5:$B$149)=$B40))</f>
        <v>0</v>
      </c>
      <c r="D40" s="39">
        <f t="shared" si="365"/>
        <v>0</v>
      </c>
      <c r="E40" s="38" t="str">
        <f t="shared" si="366"/>
        <v>Pas visitée</v>
      </c>
      <c r="F40" s="38">
        <f>SUMPRODUCT((((MONTH('BDD EVALUATION'!$D$5:$D$500)=7)*1)*(YEAR('BDD EVALUATION'!$D$5:$D$500)=2018)*1)*('BDD EVALUATION'!$ER$5:$ER$500)*(('BDD EVALUATION'!$B$5:$B$500)=$B40))</f>
        <v>0</v>
      </c>
      <c r="G40" s="39">
        <f t="shared" ref="G40" si="505">F40/355</f>
        <v>0</v>
      </c>
      <c r="H40" s="38" t="str">
        <f t="shared" si="368"/>
        <v>Pas visitée</v>
      </c>
      <c r="I40" s="38">
        <f>SUMPRODUCT((((MONTH('BDD EVALUATION'!$D$5:$D$149)=8)*1)*(YEAR('BDD EVALUATION'!$D$5:$D$149)=2018)*1)*('BDD EVALUATION'!$ER$5:$ER$149)*(('BDD EVALUATION'!$B$5:$B$149)=$B40))</f>
        <v>270</v>
      </c>
      <c r="J40" s="39">
        <f t="shared" ref="J40" si="506">I40/355</f>
        <v>0.76056338028169013</v>
      </c>
      <c r="K40" s="38" t="str">
        <f t="shared" ref="K40" si="507">IF(J40=0%,"Pas visitée",IF(J40&gt;60%,"Autonome","Non Autonome"))</f>
        <v>Autonome</v>
      </c>
      <c r="L40" s="40">
        <f>SUMPRODUCT((((MONTH('BDD EVALUATION'!$D$5:$D$149)=9)*1)*(YEAR('BDD EVALUATION'!$D$5:$D$149)=2018)*1)*('BDD EVALUATION'!$ER$5:$ER$149)*(('BDD EVALUATION'!$B$5:$B$149)=$B40))</f>
        <v>0</v>
      </c>
      <c r="M40" s="41">
        <f t="shared" ref="M40" si="508">L40/355</f>
        <v>0</v>
      </c>
      <c r="N40" s="42" t="str">
        <f t="shared" ref="N40" si="509">IF(M40=0%,"Pas visitée",IF(M40&gt;60%,"Autonome","Non Autonome"))</f>
        <v>Pas visitée</v>
      </c>
      <c r="O40" s="40">
        <f>SUMPRODUCT((((MONTH('BDD EVALUATION'!$D$5:$D$149)=10)*1)*(YEAR('BDD EVALUATION'!$D$5:$D$149)=2018)*1)*('BDD EVALUATION'!$ER$5:$ER$149)*(('BDD EVALUATION'!$B$5:$B$149)=$B40))</f>
        <v>0</v>
      </c>
      <c r="P40" s="41">
        <f t="shared" ref="P40" si="510">O40/355</f>
        <v>0</v>
      </c>
      <c r="Q40" s="40" t="str">
        <f t="shared" ref="Q40" si="511">IF(P40=0%,"Pas visitée",IF(P40&gt;60%,"Autonome","Non Autonome"))</f>
        <v>Pas visitée</v>
      </c>
      <c r="R40" s="40">
        <f>SUMPRODUCT((((MONTH('BDD EVALUATION'!$D$5:$D$149)=11)*1)*(YEAR('BDD EVALUATION'!$D$5:$D$149)=2018)*1)*('BDD EVALUATION'!$ER$5:$ER$149)*(('BDD EVALUATION'!$B$5:$B$149)=$B40))</f>
        <v>0</v>
      </c>
      <c r="S40" s="41">
        <f t="shared" ref="S40" si="512">R40/355</f>
        <v>0</v>
      </c>
      <c r="T40" s="40" t="str">
        <f t="shared" ref="T40" si="513">IF(S40=0%,"Pas visitée",IF(S40&gt;60%,"Autonome","Non Autonome"))</f>
        <v>Pas visitée</v>
      </c>
      <c r="U40" s="38">
        <f>SUMPRODUCT((((MONTH('BDD EVALUATION'!$D$5:$D$149)=12)*1)*(YEAR('BDD EVALUATION'!$D$5:$D$149)=2018)*1)*('BDD EVALUATION'!$ER$5:$ER$149)*(('BDD EVALUATION'!$B$5:$B$149)=$B40))</f>
        <v>0</v>
      </c>
      <c r="V40" s="39">
        <f t="shared" ref="V40" si="514">U40/355</f>
        <v>0</v>
      </c>
      <c r="W40" s="38" t="str">
        <f t="shared" ref="W40" si="515">IF(V40=0%,"Pas visitée",IF(V40&gt;60%,"Autonome","Non Autonome"))</f>
        <v>Pas visitée</v>
      </c>
      <c r="X40" s="38">
        <f>SUMPRODUCT((((MONTH('BDD EVALUATION'!$D$5:$D$149)=1)*1)*(YEAR('BDD EVALUATION'!$D$5:$D$149)=2019)*1)*('BDD EVALUATION'!$ER$5:$ER$149)*(('BDD EVALUATION'!$B$5:$B$149)=$B40))</f>
        <v>0</v>
      </c>
      <c r="Y40" s="39">
        <f t="shared" ref="Y40" si="516">X40/355</f>
        <v>0</v>
      </c>
      <c r="Z40" s="38" t="str">
        <f t="shared" ref="Z40" si="517">IF(Y40=0%,"Pas visitée",IF(Y40&gt;60%,"Autonome","Non Autonome"))</f>
        <v>Pas visitée</v>
      </c>
      <c r="AA40" s="38">
        <f>SUMPRODUCT((((MONTH('BDD EVALUATION'!$D$5:$D$149)=2)*1)*(YEAR('BDD EVALUATION'!$D$5:$D$149)=2019)*1)*('BDD EVALUATION'!$ER$5:$ER$149)*(('BDD EVALUATION'!$B$5:$B$149)=$B40))</f>
        <v>0</v>
      </c>
      <c r="AB40" s="38">
        <f t="shared" ref="AB40" si="518">AA40/355</f>
        <v>0</v>
      </c>
      <c r="AC40" s="38" t="str">
        <f t="shared" ref="AC40" si="519">IF(AB40=0%,"Pas visitée",IF(AB40&gt;60%,"Autonome","Non Autonome"))</f>
        <v>Pas visitée</v>
      </c>
      <c r="AD40" s="38">
        <f t="shared" si="399"/>
        <v>1</v>
      </c>
      <c r="AE40" s="2"/>
    </row>
    <row r="41" spans="1:32" ht="15.75" thickBot="1" x14ac:dyDescent="0.3">
      <c r="A41" s="129"/>
      <c r="B41" s="24" t="s">
        <v>47</v>
      </c>
      <c r="C41" s="38">
        <f>SUMPRODUCT((((MONTH('BDD EVALUATION'!$D$5:$D$149)=6)*1)*(YEAR('BDD EVALUATION'!$D$5:$D$149)=2018)*1)*('BDD EVALUATION'!$ER$5:$ER$149)*(('BDD EVALUATION'!$B$5:$B$149)=$B41))</f>
        <v>218</v>
      </c>
      <c r="D41" s="39">
        <f t="shared" si="365"/>
        <v>0.61408450704225348</v>
      </c>
      <c r="E41" s="38" t="str">
        <f t="shared" si="366"/>
        <v>Autonome</v>
      </c>
      <c r="F41" s="38">
        <f>SUMPRODUCT((((MONTH('BDD EVALUATION'!$D$5:$D$500)=7)*1)*(YEAR('BDD EVALUATION'!$D$5:$D$500)=2018)*1)*('BDD EVALUATION'!$ER$5:$ER$500)*(('BDD EVALUATION'!$B$5:$B$500)=$B41))</f>
        <v>234</v>
      </c>
      <c r="G41" s="39">
        <f t="shared" ref="G41" si="520">F41/355</f>
        <v>0.6591549295774648</v>
      </c>
      <c r="H41" s="38" t="str">
        <f t="shared" si="368"/>
        <v>Autonome</v>
      </c>
      <c r="I41" s="38">
        <f>SUMPRODUCT((((MONTH('BDD EVALUATION'!$D$5:$D$149)=8)*1)*(YEAR('BDD EVALUATION'!$D$5:$D$149)=2018)*1)*('BDD EVALUATION'!$ER$5:$ER$149)*(('BDD EVALUATION'!$B$5:$B$149)=$B41))</f>
        <v>0</v>
      </c>
      <c r="J41" s="39">
        <f t="shared" ref="J41" si="521">I41/355</f>
        <v>0</v>
      </c>
      <c r="K41" s="38" t="str">
        <f t="shared" ref="K41" si="522">IF(J41=0%,"Pas visitée",IF(J41&gt;60%,"Autonome","Non Autonome"))</f>
        <v>Pas visitée</v>
      </c>
      <c r="L41" s="40">
        <f>SUMPRODUCT((((MONTH('BDD EVALUATION'!$D$5:$D$149)=9)*1)*(YEAR('BDD EVALUATION'!$D$5:$D$149)=2018)*1)*('BDD EVALUATION'!$ER$5:$ER$149)*(('BDD EVALUATION'!$B$5:$B$149)=$B41))</f>
        <v>0</v>
      </c>
      <c r="M41" s="41">
        <f t="shared" ref="M41" si="523">L41/355</f>
        <v>0</v>
      </c>
      <c r="N41" s="42" t="str">
        <f t="shared" ref="N41" si="524">IF(M41=0%,"Pas visitée",IF(M41&gt;60%,"Autonome","Non Autonome"))</f>
        <v>Pas visitée</v>
      </c>
      <c r="O41" s="40">
        <f>SUMPRODUCT((((MONTH('BDD EVALUATION'!$D$5:$D$149)=10)*1)*(YEAR('BDD EVALUATION'!$D$5:$D$149)=2018)*1)*('BDD EVALUATION'!$ER$5:$ER$149)*(('BDD EVALUATION'!$B$5:$B$149)=$B41))</f>
        <v>0</v>
      </c>
      <c r="P41" s="41">
        <f t="shared" ref="P41" si="525">O41/355</f>
        <v>0</v>
      </c>
      <c r="Q41" s="40" t="str">
        <f t="shared" ref="Q41" si="526">IF(P41=0%,"Pas visitée",IF(P41&gt;60%,"Autonome","Non Autonome"))</f>
        <v>Pas visitée</v>
      </c>
      <c r="R41" s="40">
        <f>SUMPRODUCT((((MONTH('BDD EVALUATION'!$D$5:$D$149)=11)*1)*(YEAR('BDD EVALUATION'!$D$5:$D$149)=2018)*1)*('BDD EVALUATION'!$ER$5:$ER$149)*(('BDD EVALUATION'!$B$5:$B$149)=$B41))</f>
        <v>0</v>
      </c>
      <c r="S41" s="41">
        <f t="shared" ref="S41" si="527">R41/355</f>
        <v>0</v>
      </c>
      <c r="T41" s="40" t="str">
        <f t="shared" ref="T41" si="528">IF(S41=0%,"Pas visitée",IF(S41&gt;60%,"Autonome","Non Autonome"))</f>
        <v>Pas visitée</v>
      </c>
      <c r="U41" s="38">
        <f>SUMPRODUCT((((MONTH('BDD EVALUATION'!$D$5:$D$149)=12)*1)*(YEAR('BDD EVALUATION'!$D$5:$D$149)=2018)*1)*('BDD EVALUATION'!$ER$5:$ER$149)*(('BDD EVALUATION'!$B$5:$B$149)=$B41))</f>
        <v>0</v>
      </c>
      <c r="V41" s="39">
        <f t="shared" ref="V41" si="529">U41/355</f>
        <v>0</v>
      </c>
      <c r="W41" s="38" t="str">
        <f t="shared" ref="W41" si="530">IF(V41=0%,"Pas visitée",IF(V41&gt;60%,"Autonome","Non Autonome"))</f>
        <v>Pas visitée</v>
      </c>
      <c r="X41" s="38">
        <f>SUMPRODUCT((((MONTH('BDD EVALUATION'!$D$5:$D$149)=1)*1)*(YEAR('BDD EVALUATION'!$D$5:$D$149)=2019)*1)*('BDD EVALUATION'!$ER$5:$ER$149)*(('BDD EVALUATION'!$B$5:$B$149)=$B41))</f>
        <v>0</v>
      </c>
      <c r="Y41" s="39">
        <f t="shared" ref="Y41" si="531">X41/355</f>
        <v>0</v>
      </c>
      <c r="Z41" s="38" t="str">
        <f t="shared" ref="Z41" si="532">IF(Y41=0%,"Pas visitée",IF(Y41&gt;60%,"Autonome","Non Autonome"))</f>
        <v>Pas visitée</v>
      </c>
      <c r="AA41" s="38">
        <f>SUMPRODUCT((((MONTH('BDD EVALUATION'!$D$5:$D$149)=2)*1)*(YEAR('BDD EVALUATION'!$D$5:$D$149)=2019)*1)*('BDD EVALUATION'!$ER$5:$ER$149)*(('BDD EVALUATION'!$B$5:$B$149)=$B41))</f>
        <v>0</v>
      </c>
      <c r="AB41" s="38">
        <f t="shared" ref="AB41" si="533">AA41/355</f>
        <v>0</v>
      </c>
      <c r="AC41" s="38" t="str">
        <f t="shared" ref="AC41" si="534">IF(AB41=0%,"Pas visitée",IF(AB41&gt;60%,"Autonome","Non Autonome"))</f>
        <v>Pas visitée</v>
      </c>
      <c r="AD41" s="38">
        <f t="shared" si="399"/>
        <v>2</v>
      </c>
      <c r="AE41" s="2"/>
      <c r="AF41" s="2"/>
    </row>
    <row r="42" spans="1:32" ht="15.75" thickBot="1" x14ac:dyDescent="0.3">
      <c r="A42" s="129"/>
      <c r="B42" s="24" t="s">
        <v>39</v>
      </c>
      <c r="C42" s="38">
        <f>SUMPRODUCT((((MONTH('BDD EVALUATION'!$D$5:$D$149)=6)*1)*(YEAR('BDD EVALUATION'!$D$5:$D$149)=2018)*1)*('BDD EVALUATION'!$ER$5:$ER$149)*(('BDD EVALUATION'!$B$5:$B$149)=$B42))</f>
        <v>186</v>
      </c>
      <c r="D42" s="39">
        <f t="shared" si="365"/>
        <v>0.52394366197183095</v>
      </c>
      <c r="E42" s="38" t="str">
        <f t="shared" si="366"/>
        <v>Non Autonome</v>
      </c>
      <c r="F42" s="38">
        <f>SUMPRODUCT((((MONTH('BDD EVALUATION'!$D$5:$D$500)=7)*1)*(YEAR('BDD EVALUATION'!$D$5:$D$500)=2018)*1)*('BDD EVALUATION'!$ER$5:$ER$500)*(('BDD EVALUATION'!$B$5:$B$500)=$B42))</f>
        <v>0</v>
      </c>
      <c r="G42" s="39">
        <f t="shared" ref="G42" si="535">F42/355</f>
        <v>0</v>
      </c>
      <c r="H42" s="38" t="str">
        <f t="shared" si="368"/>
        <v>Pas visitée</v>
      </c>
      <c r="I42" s="38">
        <f>SUMPRODUCT((((MONTH('BDD EVALUATION'!$D$5:$D$149)=8)*1)*(YEAR('BDD EVALUATION'!$D$5:$D$149)=2018)*1)*('BDD EVALUATION'!$ER$5:$ER$149)*(('BDD EVALUATION'!$B$5:$B$149)=$B42))</f>
        <v>251</v>
      </c>
      <c r="J42" s="39">
        <f t="shared" ref="J42" si="536">I42/355</f>
        <v>0.70704225352112671</v>
      </c>
      <c r="K42" s="38" t="str">
        <f t="shared" ref="K42" si="537">IF(J42=0%,"Pas visitée",IF(J42&gt;60%,"Autonome","Non Autonome"))</f>
        <v>Autonome</v>
      </c>
      <c r="L42" s="40">
        <f>SUMPRODUCT((((MONTH('BDD EVALUATION'!$D$5:$D$149)=9)*1)*(YEAR('BDD EVALUATION'!$D$5:$D$149)=2018)*1)*('BDD EVALUATION'!$ER$5:$ER$149)*(('BDD EVALUATION'!$B$5:$B$149)=$B42))</f>
        <v>0</v>
      </c>
      <c r="M42" s="41">
        <f t="shared" ref="M42" si="538">L42/355</f>
        <v>0</v>
      </c>
      <c r="N42" s="42" t="str">
        <f t="shared" ref="N42" si="539">IF(M42=0%,"Pas visitée",IF(M42&gt;60%,"Autonome","Non Autonome"))</f>
        <v>Pas visitée</v>
      </c>
      <c r="O42" s="40">
        <f>SUMPRODUCT((((MONTH('BDD EVALUATION'!$D$5:$D$149)=10)*1)*(YEAR('BDD EVALUATION'!$D$5:$D$149)=2018)*1)*('BDD EVALUATION'!$ER$5:$ER$149)*(('BDD EVALUATION'!$B$5:$B$149)=$B42))</f>
        <v>0</v>
      </c>
      <c r="P42" s="41">
        <f t="shared" ref="P42" si="540">O42/355</f>
        <v>0</v>
      </c>
      <c r="Q42" s="40" t="str">
        <f t="shared" ref="Q42" si="541">IF(P42=0%,"Pas visitée",IF(P42&gt;60%,"Autonome","Non Autonome"))</f>
        <v>Pas visitée</v>
      </c>
      <c r="R42" s="40">
        <f>SUMPRODUCT((((MONTH('BDD EVALUATION'!$D$5:$D$149)=11)*1)*(YEAR('BDD EVALUATION'!$D$5:$D$149)=2018)*1)*('BDD EVALUATION'!$ER$5:$ER$149)*(('BDD EVALUATION'!$B$5:$B$149)=$B42))</f>
        <v>0</v>
      </c>
      <c r="S42" s="41">
        <f t="shared" ref="S42" si="542">R42/355</f>
        <v>0</v>
      </c>
      <c r="T42" s="40" t="str">
        <f t="shared" ref="T42" si="543">IF(S42=0%,"Pas visitée",IF(S42&gt;60%,"Autonome","Non Autonome"))</f>
        <v>Pas visitée</v>
      </c>
      <c r="U42" s="38">
        <f>SUMPRODUCT((((MONTH('BDD EVALUATION'!$D$5:$D$149)=12)*1)*(YEAR('BDD EVALUATION'!$D$5:$D$149)=2018)*1)*('BDD EVALUATION'!$ER$5:$ER$149)*(('BDD EVALUATION'!$B$5:$B$149)=$B42))</f>
        <v>0</v>
      </c>
      <c r="V42" s="39">
        <f t="shared" ref="V42" si="544">U42/355</f>
        <v>0</v>
      </c>
      <c r="W42" s="38" t="str">
        <f t="shared" ref="W42" si="545">IF(V42=0%,"Pas visitée",IF(V42&gt;60%,"Autonome","Non Autonome"))</f>
        <v>Pas visitée</v>
      </c>
      <c r="X42" s="38">
        <f>SUMPRODUCT((((MONTH('BDD EVALUATION'!$D$5:$D$149)=1)*1)*(YEAR('BDD EVALUATION'!$D$5:$D$149)=2019)*1)*('BDD EVALUATION'!$ER$5:$ER$149)*(('BDD EVALUATION'!$B$5:$B$149)=$B42))</f>
        <v>0</v>
      </c>
      <c r="Y42" s="39">
        <f t="shared" ref="Y42" si="546">X42/355</f>
        <v>0</v>
      </c>
      <c r="Z42" s="38" t="str">
        <f t="shared" ref="Z42" si="547">IF(Y42=0%,"Pas visitée",IF(Y42&gt;60%,"Autonome","Non Autonome"))</f>
        <v>Pas visitée</v>
      </c>
      <c r="AA42" s="38">
        <f>SUMPRODUCT((((MONTH('BDD EVALUATION'!$D$5:$D$149)=2)*1)*(YEAR('BDD EVALUATION'!$D$5:$D$149)=2019)*1)*('BDD EVALUATION'!$ER$5:$ER$149)*(('BDD EVALUATION'!$B$5:$B$149)=$B42))</f>
        <v>0</v>
      </c>
      <c r="AB42" s="38">
        <f t="shared" ref="AB42" si="548">AA42/355</f>
        <v>0</v>
      </c>
      <c r="AC42" s="38" t="str">
        <f t="shared" ref="AC42" si="549">IF(AB42=0%,"Pas visitée",IF(AB42&gt;60%,"Autonome","Non Autonome"))</f>
        <v>Pas visitée</v>
      </c>
      <c r="AD42" s="38">
        <f t="shared" si="399"/>
        <v>2</v>
      </c>
      <c r="AE42" s="2"/>
      <c r="AF42" s="2"/>
    </row>
    <row r="43" spans="1:32" ht="15.75" thickBot="1" x14ac:dyDescent="0.3">
      <c r="A43" s="129"/>
      <c r="B43" s="24" t="s">
        <v>41</v>
      </c>
      <c r="C43" s="38">
        <f>SUMPRODUCT((((MONTH('BDD EVALUATION'!$D$5:$D$149)=6)*1)*(YEAR('BDD EVALUATION'!$D$5:$D$149)=2018)*1)*('BDD EVALUATION'!$ER$5:$ER$149)*(('BDD EVALUATION'!$B$5:$B$149)=$B43))</f>
        <v>226</v>
      </c>
      <c r="D43" s="39">
        <f t="shared" si="365"/>
        <v>0.63661971830985919</v>
      </c>
      <c r="E43" s="38" t="str">
        <f t="shared" si="366"/>
        <v>Autonome</v>
      </c>
      <c r="F43" s="38">
        <f>SUMPRODUCT((((MONTH('BDD EVALUATION'!$D$5:$D$500)=7)*1)*(YEAR('BDD EVALUATION'!$D$5:$D$500)=2018)*1)*('BDD EVALUATION'!$ER$5:$ER$500)*(('BDD EVALUATION'!$B$5:$B$500)=$B43))</f>
        <v>0</v>
      </c>
      <c r="G43" s="39">
        <f t="shared" ref="G43" si="550">F43/355</f>
        <v>0</v>
      </c>
      <c r="H43" s="38" t="str">
        <f t="shared" si="368"/>
        <v>Pas visitée</v>
      </c>
      <c r="I43" s="38">
        <f>SUMPRODUCT((((MONTH('BDD EVALUATION'!$D$5:$D$149)=8)*1)*(YEAR('BDD EVALUATION'!$D$5:$D$149)=2018)*1)*('BDD EVALUATION'!$ER$5:$ER$149)*(('BDD EVALUATION'!$B$5:$B$149)=$B43))</f>
        <v>241</v>
      </c>
      <c r="J43" s="39">
        <f t="shared" ref="J43" si="551">I43/355</f>
        <v>0.6788732394366197</v>
      </c>
      <c r="K43" s="38" t="str">
        <f t="shared" ref="K43" si="552">IF(J43=0%,"Pas visitée",IF(J43&gt;60%,"Autonome","Non Autonome"))</f>
        <v>Autonome</v>
      </c>
      <c r="L43" s="40">
        <f>SUMPRODUCT((((MONTH('BDD EVALUATION'!$D$5:$D$149)=9)*1)*(YEAR('BDD EVALUATION'!$D$5:$D$149)=2018)*1)*('BDD EVALUATION'!$ER$5:$ER$149)*(('BDD EVALUATION'!$B$5:$B$149)=$B43))</f>
        <v>0</v>
      </c>
      <c r="M43" s="41">
        <f t="shared" ref="M43" si="553">L43/355</f>
        <v>0</v>
      </c>
      <c r="N43" s="42" t="str">
        <f t="shared" ref="N43" si="554">IF(M43=0%,"Pas visitée",IF(M43&gt;60%,"Autonome","Non Autonome"))</f>
        <v>Pas visitée</v>
      </c>
      <c r="O43" s="40">
        <f>SUMPRODUCT((((MONTH('BDD EVALUATION'!$D$5:$D$149)=10)*1)*(YEAR('BDD EVALUATION'!$D$5:$D$149)=2018)*1)*('BDD EVALUATION'!$ER$5:$ER$149)*(('BDD EVALUATION'!$B$5:$B$149)=$B43))</f>
        <v>0</v>
      </c>
      <c r="P43" s="41">
        <f t="shared" ref="P43" si="555">O43/355</f>
        <v>0</v>
      </c>
      <c r="Q43" s="40" t="str">
        <f t="shared" ref="Q43" si="556">IF(P43=0%,"Pas visitée",IF(P43&gt;60%,"Autonome","Non Autonome"))</f>
        <v>Pas visitée</v>
      </c>
      <c r="R43" s="40">
        <f>SUMPRODUCT((((MONTH('BDD EVALUATION'!$D$5:$D$149)=11)*1)*(YEAR('BDD EVALUATION'!$D$5:$D$149)=2018)*1)*('BDD EVALUATION'!$ER$5:$ER$149)*(('BDD EVALUATION'!$B$5:$B$149)=$B43))</f>
        <v>0</v>
      </c>
      <c r="S43" s="41">
        <f t="shared" ref="S43" si="557">R43/355</f>
        <v>0</v>
      </c>
      <c r="T43" s="40" t="str">
        <f t="shared" ref="T43" si="558">IF(S43=0%,"Pas visitée",IF(S43&gt;60%,"Autonome","Non Autonome"))</f>
        <v>Pas visitée</v>
      </c>
      <c r="U43" s="38">
        <f>SUMPRODUCT((((MONTH('BDD EVALUATION'!$D$5:$D$149)=12)*1)*(YEAR('BDD EVALUATION'!$D$5:$D$149)=2018)*1)*('BDD EVALUATION'!$ER$5:$ER$149)*(('BDD EVALUATION'!$B$5:$B$149)=$B43))</f>
        <v>0</v>
      </c>
      <c r="V43" s="39">
        <f t="shared" ref="V43" si="559">U43/355</f>
        <v>0</v>
      </c>
      <c r="W43" s="38" t="str">
        <f t="shared" ref="W43" si="560">IF(V43=0%,"Pas visitée",IF(V43&gt;60%,"Autonome","Non Autonome"))</f>
        <v>Pas visitée</v>
      </c>
      <c r="X43" s="38">
        <f>SUMPRODUCT((((MONTH('BDD EVALUATION'!$D$5:$D$149)=1)*1)*(YEAR('BDD EVALUATION'!$D$5:$D$149)=2019)*1)*('BDD EVALUATION'!$ER$5:$ER$149)*(('BDD EVALUATION'!$B$5:$B$149)=$B43))</f>
        <v>0</v>
      </c>
      <c r="Y43" s="39">
        <f t="shared" ref="Y43" si="561">X43/355</f>
        <v>0</v>
      </c>
      <c r="Z43" s="38" t="str">
        <f t="shared" ref="Z43" si="562">IF(Y43=0%,"Pas visitée",IF(Y43&gt;60%,"Autonome","Non Autonome"))</f>
        <v>Pas visitée</v>
      </c>
      <c r="AA43" s="38">
        <f>SUMPRODUCT((((MONTH('BDD EVALUATION'!$D$5:$D$149)=2)*1)*(YEAR('BDD EVALUATION'!$D$5:$D$149)=2019)*1)*('BDD EVALUATION'!$ER$5:$ER$149)*(('BDD EVALUATION'!$B$5:$B$149)=$B43))</f>
        <v>0</v>
      </c>
      <c r="AB43" s="38">
        <f t="shared" ref="AB43" si="563">AA43/355</f>
        <v>0</v>
      </c>
      <c r="AC43" s="38" t="str">
        <f t="shared" ref="AC43" si="564">IF(AB43=0%,"Pas visitée",IF(AB43&gt;60%,"Autonome","Non Autonome"))</f>
        <v>Pas visitée</v>
      </c>
      <c r="AD43" s="38">
        <f t="shared" si="399"/>
        <v>2</v>
      </c>
      <c r="AE43" s="2"/>
      <c r="AF43" s="2"/>
    </row>
    <row r="44" spans="1:32" ht="15.75" thickBot="1" x14ac:dyDescent="0.3">
      <c r="A44" s="129"/>
      <c r="B44" s="24" t="s">
        <v>35</v>
      </c>
      <c r="C44" s="38">
        <f>SUMPRODUCT((((MONTH('BDD EVALUATION'!$D$5:$D$149)=6)*1)*(YEAR('BDD EVALUATION'!$D$5:$D$149)=2018)*1)*('BDD EVALUATION'!$ER$5:$ER$149)*(('BDD EVALUATION'!$B$5:$B$149)=$B44))</f>
        <v>216</v>
      </c>
      <c r="D44" s="39">
        <f t="shared" si="365"/>
        <v>0.60845070422535208</v>
      </c>
      <c r="E44" s="38" t="str">
        <f t="shared" si="366"/>
        <v>Autonome</v>
      </c>
      <c r="F44" s="38">
        <f>SUMPRODUCT((((MONTH('BDD EVALUATION'!$D$5:$D$500)=7)*1)*(YEAR('BDD EVALUATION'!$D$5:$D$500)=2018)*1)*('BDD EVALUATION'!$ER$5:$ER$500)*(('BDD EVALUATION'!$B$5:$B$500)=$B44))</f>
        <v>0</v>
      </c>
      <c r="G44" s="39">
        <f t="shared" ref="G44" si="565">F44/355</f>
        <v>0</v>
      </c>
      <c r="H44" s="38" t="str">
        <f t="shared" si="368"/>
        <v>Pas visitée</v>
      </c>
      <c r="I44" s="38">
        <f>SUMPRODUCT((((MONTH('BDD EVALUATION'!$D$5:$D$149)=8)*1)*(YEAR('BDD EVALUATION'!$D$5:$D$149)=2018)*1)*('BDD EVALUATION'!$ER$5:$ER$149)*(('BDD EVALUATION'!$B$5:$B$149)=$B44))</f>
        <v>268</v>
      </c>
      <c r="J44" s="39">
        <f t="shared" ref="J44" si="566">I44/355</f>
        <v>0.75492957746478873</v>
      </c>
      <c r="K44" s="38" t="str">
        <f t="shared" ref="K44" si="567">IF(J44=0%,"Pas visitée",IF(J44&gt;60%,"Autonome","Non Autonome"))</f>
        <v>Autonome</v>
      </c>
      <c r="L44" s="40">
        <f>SUMPRODUCT((((MONTH('BDD EVALUATION'!$D$5:$D$149)=9)*1)*(YEAR('BDD EVALUATION'!$D$5:$D$149)=2018)*1)*('BDD EVALUATION'!$ER$5:$ER$149)*(('BDD EVALUATION'!$B$5:$B$149)=$B44))</f>
        <v>0</v>
      </c>
      <c r="M44" s="41">
        <f t="shared" ref="M44" si="568">L44/355</f>
        <v>0</v>
      </c>
      <c r="N44" s="42" t="str">
        <f t="shared" ref="N44" si="569">IF(M44=0%,"Pas visitée",IF(M44&gt;60%,"Autonome","Non Autonome"))</f>
        <v>Pas visitée</v>
      </c>
      <c r="O44" s="40">
        <f>SUMPRODUCT((((MONTH('BDD EVALUATION'!$D$5:$D$149)=10)*1)*(YEAR('BDD EVALUATION'!$D$5:$D$149)=2018)*1)*('BDD EVALUATION'!$ER$5:$ER$149)*(('BDD EVALUATION'!$B$5:$B$149)=$B44))</f>
        <v>0</v>
      </c>
      <c r="P44" s="41">
        <f t="shared" ref="P44" si="570">O44/355</f>
        <v>0</v>
      </c>
      <c r="Q44" s="40" t="str">
        <f t="shared" ref="Q44" si="571">IF(P44=0%,"Pas visitée",IF(P44&gt;60%,"Autonome","Non Autonome"))</f>
        <v>Pas visitée</v>
      </c>
      <c r="R44" s="40">
        <f>SUMPRODUCT((((MONTH('BDD EVALUATION'!$D$5:$D$149)=11)*1)*(YEAR('BDD EVALUATION'!$D$5:$D$149)=2018)*1)*('BDD EVALUATION'!$ER$5:$ER$149)*(('BDD EVALUATION'!$B$5:$B$149)=$B44))</f>
        <v>0</v>
      </c>
      <c r="S44" s="41">
        <f t="shared" ref="S44" si="572">R44/355</f>
        <v>0</v>
      </c>
      <c r="T44" s="40" t="str">
        <f t="shared" ref="T44" si="573">IF(S44=0%,"Pas visitée",IF(S44&gt;60%,"Autonome","Non Autonome"))</f>
        <v>Pas visitée</v>
      </c>
      <c r="U44" s="38">
        <f>SUMPRODUCT((((MONTH('BDD EVALUATION'!$D$5:$D$149)=12)*1)*(YEAR('BDD EVALUATION'!$D$5:$D$149)=2018)*1)*('BDD EVALUATION'!$ER$5:$ER$149)*(('BDD EVALUATION'!$B$5:$B$149)=$B44))</f>
        <v>0</v>
      </c>
      <c r="V44" s="39">
        <f t="shared" ref="V44" si="574">U44/355</f>
        <v>0</v>
      </c>
      <c r="W44" s="38" t="str">
        <f t="shared" ref="W44" si="575">IF(V44=0%,"Pas visitée",IF(V44&gt;60%,"Autonome","Non Autonome"))</f>
        <v>Pas visitée</v>
      </c>
      <c r="X44" s="38">
        <f>SUMPRODUCT((((MONTH('BDD EVALUATION'!$D$5:$D$149)=1)*1)*(YEAR('BDD EVALUATION'!$D$5:$D$149)=2019)*1)*('BDD EVALUATION'!$ER$5:$ER$149)*(('BDD EVALUATION'!$B$5:$B$149)=$B44))</f>
        <v>0</v>
      </c>
      <c r="Y44" s="39">
        <f t="shared" ref="Y44" si="576">X44/355</f>
        <v>0</v>
      </c>
      <c r="Z44" s="38" t="str">
        <f t="shared" ref="Z44" si="577">IF(Y44=0%,"Pas visitée",IF(Y44&gt;60%,"Autonome","Non Autonome"))</f>
        <v>Pas visitée</v>
      </c>
      <c r="AA44" s="38">
        <f>SUMPRODUCT((((MONTH('BDD EVALUATION'!$D$5:$D$149)=2)*1)*(YEAR('BDD EVALUATION'!$D$5:$D$149)=2019)*1)*('BDD EVALUATION'!$ER$5:$ER$149)*(('BDD EVALUATION'!$B$5:$B$149)=$B44))</f>
        <v>0</v>
      </c>
      <c r="AB44" s="38">
        <f t="shared" ref="AB44" si="578">AA44/355</f>
        <v>0</v>
      </c>
      <c r="AC44" s="38" t="str">
        <f t="shared" ref="AC44" si="579">IF(AB44=0%,"Pas visitée",IF(AB44&gt;60%,"Autonome","Non Autonome"))</f>
        <v>Pas visitée</v>
      </c>
      <c r="AD44" s="38">
        <f t="shared" si="399"/>
        <v>2</v>
      </c>
      <c r="AE44" s="2"/>
      <c r="AF44" s="2"/>
    </row>
    <row r="45" spans="1:32" ht="15.75" thickBot="1" x14ac:dyDescent="0.3">
      <c r="A45" s="129"/>
      <c r="B45" s="24" t="s">
        <v>37</v>
      </c>
      <c r="C45" s="38">
        <f>SUMPRODUCT((((MONTH('BDD EVALUATION'!$D$5:$D$149)=6)*1)*(YEAR('BDD EVALUATION'!$D$5:$D$149)=2018)*1)*('BDD EVALUATION'!$ER$5:$ER$149)*(('BDD EVALUATION'!$B$5:$B$149)=$B45))</f>
        <v>220</v>
      </c>
      <c r="D45" s="39">
        <f t="shared" si="365"/>
        <v>0.61971830985915488</v>
      </c>
      <c r="E45" s="38" t="str">
        <f t="shared" si="366"/>
        <v>Autonome</v>
      </c>
      <c r="F45" s="38">
        <f>SUMPRODUCT((((MONTH('BDD EVALUATION'!$D$5:$D$500)=7)*1)*(YEAR('BDD EVALUATION'!$D$5:$D$500)=2018)*1)*('BDD EVALUATION'!$ER$5:$ER$500)*(('BDD EVALUATION'!$B$5:$B$500)=$B45))</f>
        <v>263</v>
      </c>
      <c r="G45" s="39">
        <f t="shared" ref="G45:G47" si="580">F45/355</f>
        <v>0.74084507042253522</v>
      </c>
      <c r="H45" s="38" t="str">
        <f t="shared" si="368"/>
        <v>Autonome</v>
      </c>
      <c r="I45" s="38">
        <f>SUMPRODUCT((((MONTH('BDD EVALUATION'!$D$5:$D$149)=8)*1)*(YEAR('BDD EVALUATION'!$D$5:$D$149)=2018)*1)*('BDD EVALUATION'!$ER$5:$ER$149)*(('BDD EVALUATION'!$B$5:$B$149)=$B45))</f>
        <v>0</v>
      </c>
      <c r="J45" s="39">
        <f t="shared" ref="J45:J47" si="581">I45/355</f>
        <v>0</v>
      </c>
      <c r="K45" s="38" t="str">
        <f t="shared" ref="K45:K47" si="582">IF(J45=0%,"Pas visitée",IF(J45&gt;60%,"Autonome","Non Autonome"))</f>
        <v>Pas visitée</v>
      </c>
      <c r="L45" s="40">
        <f>SUMPRODUCT((((MONTH('BDD EVALUATION'!$D$5:$D$149)=9)*1)*(YEAR('BDD EVALUATION'!$D$5:$D$149)=2018)*1)*('BDD EVALUATION'!$ER$5:$ER$149)*(('BDD EVALUATION'!$B$5:$B$149)=$B45))</f>
        <v>0</v>
      </c>
      <c r="M45" s="41">
        <f t="shared" ref="M45:M47" si="583">L45/355</f>
        <v>0</v>
      </c>
      <c r="N45" s="42" t="str">
        <f t="shared" ref="N45:N47" si="584">IF(M45=0%,"Pas visitée",IF(M45&gt;60%,"Autonome","Non Autonome"))</f>
        <v>Pas visitée</v>
      </c>
      <c r="O45" s="40">
        <f>SUMPRODUCT((((MONTH('BDD EVALUATION'!$D$5:$D$149)=10)*1)*(YEAR('BDD EVALUATION'!$D$5:$D$149)=2018)*1)*('BDD EVALUATION'!$ER$5:$ER$149)*(('BDD EVALUATION'!$B$5:$B$149)=$B45))</f>
        <v>0</v>
      </c>
      <c r="P45" s="41">
        <f t="shared" ref="P45:P47" si="585">O45/355</f>
        <v>0</v>
      </c>
      <c r="Q45" s="40" t="str">
        <f t="shared" ref="Q45:Q47" si="586">IF(P45=0%,"Pas visitée",IF(P45&gt;60%,"Autonome","Non Autonome"))</f>
        <v>Pas visitée</v>
      </c>
      <c r="R45" s="40">
        <f>SUMPRODUCT((((MONTH('BDD EVALUATION'!$D$5:$D$149)=11)*1)*(YEAR('BDD EVALUATION'!$D$5:$D$149)=2018)*1)*('BDD EVALUATION'!$ER$5:$ER$149)*(('BDD EVALUATION'!$B$5:$B$149)=$B45))</f>
        <v>0</v>
      </c>
      <c r="S45" s="41">
        <f t="shared" ref="S45:S47" si="587">R45/355</f>
        <v>0</v>
      </c>
      <c r="T45" s="40" t="str">
        <f t="shared" ref="T45:T47" si="588">IF(S45=0%,"Pas visitée",IF(S45&gt;60%,"Autonome","Non Autonome"))</f>
        <v>Pas visitée</v>
      </c>
      <c r="U45" s="38">
        <f>SUMPRODUCT((((MONTH('BDD EVALUATION'!$D$5:$D$149)=12)*1)*(YEAR('BDD EVALUATION'!$D$5:$D$149)=2018)*1)*('BDD EVALUATION'!$ER$5:$ER$149)*(('BDD EVALUATION'!$B$5:$B$149)=$B45))</f>
        <v>0</v>
      </c>
      <c r="V45" s="39">
        <f t="shared" ref="V45:V47" si="589">U45/355</f>
        <v>0</v>
      </c>
      <c r="W45" s="38" t="str">
        <f t="shared" ref="W45:W47" si="590">IF(V45=0%,"Pas visitée",IF(V45&gt;60%,"Autonome","Non Autonome"))</f>
        <v>Pas visitée</v>
      </c>
      <c r="X45" s="38">
        <f>SUMPRODUCT((((MONTH('BDD EVALUATION'!$D$5:$D$149)=1)*1)*(YEAR('BDD EVALUATION'!$D$5:$D$149)=2019)*1)*('BDD EVALUATION'!$ER$5:$ER$149)*(('BDD EVALUATION'!$B$5:$B$149)=$B45))</f>
        <v>0</v>
      </c>
      <c r="Y45" s="39">
        <f t="shared" ref="Y45:Y47" si="591">X45/355</f>
        <v>0</v>
      </c>
      <c r="Z45" s="38" t="str">
        <f t="shared" ref="Z45:Z47" si="592">IF(Y45=0%,"Pas visitée",IF(Y45&gt;60%,"Autonome","Non Autonome"))</f>
        <v>Pas visitée</v>
      </c>
      <c r="AA45" s="38">
        <f>SUMPRODUCT((((MONTH('BDD EVALUATION'!$D$5:$D$149)=2)*1)*(YEAR('BDD EVALUATION'!$D$5:$D$149)=2019)*1)*('BDD EVALUATION'!$ER$5:$ER$149)*(('BDD EVALUATION'!$B$5:$B$149)=$B45))</f>
        <v>0</v>
      </c>
      <c r="AB45" s="38">
        <f t="shared" ref="AB45:AB47" si="593">AA45/355</f>
        <v>0</v>
      </c>
      <c r="AC45" s="38" t="str">
        <f t="shared" ref="AC45:AC47" si="594">IF(AB45=0%,"Pas visitée",IF(AB45&gt;60%,"Autonome","Non Autonome"))</f>
        <v>Pas visitée</v>
      </c>
      <c r="AD45" s="38">
        <f t="shared" si="399"/>
        <v>2</v>
      </c>
      <c r="AE45" s="2"/>
      <c r="AF45" s="2"/>
    </row>
    <row r="46" spans="1:32" s="13" customFormat="1" ht="20.25" thickBot="1" x14ac:dyDescent="0.3">
      <c r="A46" s="43"/>
      <c r="B46" s="44"/>
      <c r="C46" s="45"/>
      <c r="D46" s="46"/>
      <c r="E46" s="47"/>
      <c r="F46" s="45"/>
      <c r="G46" s="46"/>
      <c r="H46" s="47"/>
      <c r="I46" s="45"/>
      <c r="J46" s="46"/>
      <c r="K46" s="47"/>
      <c r="L46" s="45"/>
      <c r="M46" s="46"/>
      <c r="N46" s="47"/>
      <c r="O46" s="45"/>
      <c r="P46" s="46"/>
      <c r="Q46" s="47"/>
      <c r="R46" s="45"/>
      <c r="S46" s="46"/>
      <c r="T46" s="47"/>
      <c r="U46" s="45"/>
      <c r="V46" s="46"/>
      <c r="W46" s="47"/>
      <c r="X46" s="45"/>
      <c r="Y46" s="46"/>
      <c r="Z46" s="47"/>
      <c r="AA46" s="47"/>
      <c r="AB46" s="47"/>
      <c r="AC46" s="47"/>
      <c r="AD46" s="47"/>
      <c r="AE46" s="10"/>
    </row>
    <row r="47" spans="1:32" ht="15.75" thickBot="1" x14ac:dyDescent="0.3">
      <c r="A47" s="129" t="s">
        <v>71</v>
      </c>
      <c r="B47" s="21" t="s">
        <v>79</v>
      </c>
      <c r="C47" s="38">
        <f>SUMPRODUCT((((MONTH('BDD EVALUATION'!$D$5:$D$149)=6)*1)*(YEAR('BDD EVALUATION'!$D$5:$D$149)=2018)*1)*('BDD EVALUATION'!$ER$5:$ER$149)*(('BDD EVALUATION'!$B$5:$B$149)=$B47))</f>
        <v>291</v>
      </c>
      <c r="D47" s="39">
        <f t="shared" si="365"/>
        <v>0.81971830985915495</v>
      </c>
      <c r="E47" s="38" t="str">
        <f t="shared" si="366"/>
        <v>Autonome</v>
      </c>
      <c r="F47" s="38">
        <f>SUMPRODUCT((((MONTH('BDD EVALUATION'!$D$5:$D$149)=7)*1)*(YEAR('BDD EVALUATION'!$D$5:$D$149)=2018)*1)*('BDD EVALUATION'!$ER$5:$ER$149)*(('BDD EVALUATION'!$B$5:$B$149)=$B47))</f>
        <v>0</v>
      </c>
      <c r="G47" s="39">
        <f t="shared" si="580"/>
        <v>0</v>
      </c>
      <c r="H47" s="38" t="str">
        <f t="shared" si="368"/>
        <v>Pas visitée</v>
      </c>
      <c r="I47" s="38">
        <f>SUMPRODUCT((((MONTH('BDD EVALUATION'!$D$5:$D$149)=8)*1)*(YEAR('BDD EVALUATION'!$D$5:$D$149)=2018)*1)*('BDD EVALUATION'!$ER$5:$ER$149)*(('BDD EVALUATION'!$B$5:$B$149)=$B47))</f>
        <v>0</v>
      </c>
      <c r="J47" s="39">
        <f t="shared" si="581"/>
        <v>0</v>
      </c>
      <c r="K47" s="38" t="str">
        <f t="shared" si="582"/>
        <v>Pas visitée</v>
      </c>
      <c r="L47" s="40">
        <f>SUMPRODUCT((((MONTH('BDD EVALUATION'!$D$5:$D$149)=9)*1)*(YEAR('BDD EVALUATION'!$D$5:$D$149)=2018)*1)*('BDD EVALUATION'!$ER$5:$ER$149)*(('BDD EVALUATION'!$B$5:$B$149)=$B47))</f>
        <v>0</v>
      </c>
      <c r="M47" s="41">
        <f t="shared" si="583"/>
        <v>0</v>
      </c>
      <c r="N47" s="40" t="str">
        <f t="shared" si="584"/>
        <v>Pas visitée</v>
      </c>
      <c r="O47" s="40">
        <f>SUMPRODUCT((((MONTH('BDD EVALUATION'!$D$5:$D$149)=10)*1)*(YEAR('BDD EVALUATION'!$D$5:$D$149)=2018)*1)*('BDD EVALUATION'!$ER$5:$ER$149)*(('BDD EVALUATION'!$B$5:$B$149)=$B47))</f>
        <v>0</v>
      </c>
      <c r="P47" s="41">
        <f t="shared" si="585"/>
        <v>0</v>
      </c>
      <c r="Q47" s="40" t="str">
        <f t="shared" si="586"/>
        <v>Pas visitée</v>
      </c>
      <c r="R47" s="40">
        <f>SUMPRODUCT((((MONTH('BDD EVALUATION'!$D$5:$D$149)=11)*1)*(YEAR('BDD EVALUATION'!$D$5:$D$149)=2018)*1)*('BDD EVALUATION'!$ER$5:$ER$149)*(('BDD EVALUATION'!$B$5:$B$149)=$B47))</f>
        <v>0</v>
      </c>
      <c r="S47" s="41">
        <f t="shared" si="587"/>
        <v>0</v>
      </c>
      <c r="T47" s="40" t="str">
        <f t="shared" si="588"/>
        <v>Pas visitée</v>
      </c>
      <c r="U47" s="38">
        <f>SUMPRODUCT((((MONTH('BDD EVALUATION'!$D$5:$D$149)=12)*1)*(YEAR('BDD EVALUATION'!$D$5:$D$149)=2018)*1)*('BDD EVALUATION'!$ER$5:$ER$149)*(('BDD EVALUATION'!$B$5:$B$149)=$B47))</f>
        <v>0</v>
      </c>
      <c r="V47" s="39">
        <f t="shared" si="589"/>
        <v>0</v>
      </c>
      <c r="W47" s="38" t="str">
        <f t="shared" si="590"/>
        <v>Pas visitée</v>
      </c>
      <c r="X47" s="38">
        <f>SUMPRODUCT((((MONTH('BDD EVALUATION'!$D$5:$D$149)=1)*1)*(YEAR('BDD EVALUATION'!$D$5:$D$149)=2019)*1)*('BDD EVALUATION'!$ER$5:$ER$149)*(('BDD EVALUATION'!$B$5:$B$149)=$B47))</f>
        <v>0</v>
      </c>
      <c r="Y47" s="39">
        <f t="shared" si="591"/>
        <v>0</v>
      </c>
      <c r="Z47" s="38" t="str">
        <f t="shared" si="592"/>
        <v>Pas visitée</v>
      </c>
      <c r="AA47" s="38">
        <f>SUMPRODUCT((((MONTH('BDD EVALUATION'!$D$5:$D$149)=2)*1)*(YEAR('BDD EVALUATION'!$D$5:$D$149)=2019)*1)*('BDD EVALUATION'!$ER$5:$ER$149)*(('BDD EVALUATION'!$B$5:$B$149)=$B47))</f>
        <v>0</v>
      </c>
      <c r="AB47" s="38">
        <f t="shared" si="593"/>
        <v>0</v>
      </c>
      <c r="AC47" s="38" t="str">
        <f t="shared" si="594"/>
        <v>Pas visitée</v>
      </c>
      <c r="AD47" s="38">
        <f t="shared" ref="AD47" si="595">COUNTIFS(C47:AC47,"&gt;0%")/2</f>
        <v>1</v>
      </c>
      <c r="AE47" s="2"/>
    </row>
    <row r="48" spans="1:32" ht="15.75" thickBot="1" x14ac:dyDescent="0.3">
      <c r="A48" s="129"/>
      <c r="B48" s="26" t="s">
        <v>89</v>
      </c>
      <c r="C48" s="38">
        <f>SUMPRODUCT((((MONTH('BDD EVALUATION'!$D$5:$D$149)=6)*1)*(YEAR('BDD EVALUATION'!$D$5:$D$149)=2018)*1)*('BDD EVALUATION'!$ER$5:$ER$149)*(('BDD EVALUATION'!$B$5:$B$149)=$B48))</f>
        <v>192</v>
      </c>
      <c r="D48" s="39">
        <f t="shared" si="365"/>
        <v>0.54084507042253516</v>
      </c>
      <c r="E48" s="38" t="str">
        <f t="shared" si="366"/>
        <v>Non Autonome</v>
      </c>
      <c r="F48" s="38">
        <f>SUMPRODUCT((((MONTH('BDD EVALUATION'!$D$5:$D$149)=7)*1)*(YEAR('BDD EVALUATION'!$D$5:$D$149)=2018)*1)*('BDD EVALUATION'!$ER$5:$ER$149)*(('BDD EVALUATION'!$B$5:$B$149)=$B48))</f>
        <v>0</v>
      </c>
      <c r="G48" s="39">
        <f t="shared" ref="G48" si="596">F48/355</f>
        <v>0</v>
      </c>
      <c r="H48" s="38" t="str">
        <f t="shared" si="368"/>
        <v>Pas visitée</v>
      </c>
      <c r="I48" s="38">
        <f>SUMPRODUCT((((MONTH('BDD EVALUATION'!$D$5:$D$149)=8)*1)*(YEAR('BDD EVALUATION'!$D$5:$D$149)=2018)*1)*('BDD EVALUATION'!$ER$5:$ER$149)*(('BDD EVALUATION'!$B$5:$B$149)=$B48))</f>
        <v>226</v>
      </c>
      <c r="J48" s="39">
        <f t="shared" ref="J48" si="597">I48/355</f>
        <v>0.63661971830985919</v>
      </c>
      <c r="K48" s="38" t="str">
        <f t="shared" ref="K48" si="598">IF(J48=0%,"Pas visitée",IF(J48&gt;60%,"Autonome","Non Autonome"))</f>
        <v>Autonome</v>
      </c>
      <c r="L48" s="40">
        <f>SUMPRODUCT((((MONTH('BDD EVALUATION'!$D$5:$D$149)=9)*1)*(YEAR('BDD EVALUATION'!$D$5:$D$149)=2018)*1)*('BDD EVALUATION'!$ER$5:$ER$149)*(('BDD EVALUATION'!$B$5:$B$149)=$B48))</f>
        <v>0</v>
      </c>
      <c r="M48" s="41">
        <f t="shared" ref="M48" si="599">L48/355</f>
        <v>0</v>
      </c>
      <c r="N48" s="40" t="str">
        <f t="shared" ref="N48" si="600">IF(M48=0%,"Pas visitée",IF(M48&gt;60%,"Autonome","Non Autonome"))</f>
        <v>Pas visitée</v>
      </c>
      <c r="O48" s="40">
        <f>SUMPRODUCT((((MONTH('BDD EVALUATION'!$D$5:$D$149)=10)*1)*(YEAR('BDD EVALUATION'!$D$5:$D$149)=2018)*1)*('BDD EVALUATION'!$ER$5:$ER$149)*(('BDD EVALUATION'!$B$5:$B$149)=$B48))</f>
        <v>0</v>
      </c>
      <c r="P48" s="41">
        <f t="shared" ref="P48" si="601">O48/355</f>
        <v>0</v>
      </c>
      <c r="Q48" s="40" t="str">
        <f t="shared" ref="Q48" si="602">IF(P48=0%,"Pas visitée",IF(P48&gt;60%,"Autonome","Non Autonome"))</f>
        <v>Pas visitée</v>
      </c>
      <c r="R48" s="40">
        <f>SUMPRODUCT((((MONTH('BDD EVALUATION'!$D$5:$D$149)=11)*1)*(YEAR('BDD EVALUATION'!$D$5:$D$149)=2018)*1)*('BDD EVALUATION'!$ER$5:$ER$149)*(('BDD EVALUATION'!$B$5:$B$149)=$B48))</f>
        <v>0</v>
      </c>
      <c r="S48" s="41">
        <f t="shared" ref="S48" si="603">R48/355</f>
        <v>0</v>
      </c>
      <c r="T48" s="40" t="str">
        <f t="shared" ref="T48" si="604">IF(S48=0%,"Pas visitée",IF(S48&gt;60%,"Autonome","Non Autonome"))</f>
        <v>Pas visitée</v>
      </c>
      <c r="U48" s="38">
        <f>SUMPRODUCT((((MONTH('BDD EVALUATION'!$D$5:$D$149)=12)*1)*(YEAR('BDD EVALUATION'!$D$5:$D$149)=2018)*1)*('BDD EVALUATION'!$ER$5:$ER$149)*(('BDD EVALUATION'!$B$5:$B$149)=$B48))</f>
        <v>0</v>
      </c>
      <c r="V48" s="39">
        <f t="shared" ref="V48" si="605">U48/355</f>
        <v>0</v>
      </c>
      <c r="W48" s="38" t="str">
        <f t="shared" ref="W48" si="606">IF(V48=0%,"Pas visitée",IF(V48&gt;60%,"Autonome","Non Autonome"))</f>
        <v>Pas visitée</v>
      </c>
      <c r="X48" s="38">
        <f>SUMPRODUCT((((MONTH('BDD EVALUATION'!$D$5:$D$149)=1)*1)*(YEAR('BDD EVALUATION'!$D$5:$D$149)=2019)*1)*('BDD EVALUATION'!$ER$5:$ER$149)*(('BDD EVALUATION'!$B$5:$B$149)=$B48))</f>
        <v>0</v>
      </c>
      <c r="Y48" s="39">
        <f t="shared" ref="Y48" si="607">X48/355</f>
        <v>0</v>
      </c>
      <c r="Z48" s="38" t="str">
        <f t="shared" ref="Z48" si="608">IF(Y48=0%,"Pas visitée",IF(Y48&gt;60%,"Autonome","Non Autonome"))</f>
        <v>Pas visitée</v>
      </c>
      <c r="AA48" s="38">
        <f>SUMPRODUCT((((MONTH('BDD EVALUATION'!$D$5:$D$149)=2)*1)*(YEAR('BDD EVALUATION'!$D$5:$D$149)=2019)*1)*('BDD EVALUATION'!$ER$5:$ER$149)*(('BDD EVALUATION'!$B$5:$B$149)=$B48))</f>
        <v>0</v>
      </c>
      <c r="AB48" s="38">
        <f t="shared" ref="AB48" si="609">AA48/355</f>
        <v>0</v>
      </c>
      <c r="AC48" s="38" t="str">
        <f t="shared" ref="AC48" si="610">IF(AB48=0%,"Pas visitée",IF(AB48&gt;60%,"Autonome","Non Autonome"))</f>
        <v>Pas visitée</v>
      </c>
      <c r="AD48" s="38">
        <f t="shared" ref="AD48:AD63" si="611">COUNTIFS(C48:AC48,"&gt;0%")/2</f>
        <v>2</v>
      </c>
      <c r="AE48" s="2"/>
    </row>
    <row r="49" spans="1:32" ht="15.75" thickBot="1" x14ac:dyDescent="0.3">
      <c r="A49" s="129"/>
      <c r="B49" s="26" t="s">
        <v>84</v>
      </c>
      <c r="C49" s="38">
        <f>SUMPRODUCT((((MONTH('BDD EVALUATION'!$D$5:$D$149)=6)*1)*(YEAR('BDD EVALUATION'!$D$5:$D$149)=2018)*1)*('BDD EVALUATION'!$ER$5:$ER$149)*(('BDD EVALUATION'!$B$5:$B$149)=$B49))</f>
        <v>246</v>
      </c>
      <c r="D49" s="39">
        <f t="shared" si="365"/>
        <v>0.6929577464788732</v>
      </c>
      <c r="E49" s="38" t="str">
        <f t="shared" si="366"/>
        <v>Autonome</v>
      </c>
      <c r="F49" s="38">
        <f>SUMPRODUCT((((MONTH('BDD EVALUATION'!$D$5:$D$149)=7)*1)*(YEAR('BDD EVALUATION'!$D$5:$D$149)=2018)*1)*('BDD EVALUATION'!$ER$5:$ER$149)*(('BDD EVALUATION'!$B$5:$B$149)=$B49))</f>
        <v>0</v>
      </c>
      <c r="G49" s="39">
        <f t="shared" ref="G49" si="612">F49/355</f>
        <v>0</v>
      </c>
      <c r="H49" s="38" t="str">
        <f t="shared" si="368"/>
        <v>Pas visitée</v>
      </c>
      <c r="I49" s="38">
        <f>SUMPRODUCT((((MONTH('BDD EVALUATION'!$D$5:$D$149)=8)*1)*(YEAR('BDD EVALUATION'!$D$5:$D$149)=2018)*1)*('BDD EVALUATION'!$ER$5:$ER$149)*(('BDD EVALUATION'!$B$5:$B$149)=$B49))</f>
        <v>254</v>
      </c>
      <c r="J49" s="39">
        <f t="shared" ref="J49" si="613">I49/355</f>
        <v>0.71549295774647892</v>
      </c>
      <c r="K49" s="38" t="str">
        <f t="shared" ref="K49" si="614">IF(J49=0%,"Pas visitée",IF(J49&gt;60%,"Autonome","Non Autonome"))</f>
        <v>Autonome</v>
      </c>
      <c r="L49" s="40">
        <f>SUMPRODUCT((((MONTH('BDD EVALUATION'!$D$5:$D$149)=9)*1)*(YEAR('BDD EVALUATION'!$D$5:$D$149)=2018)*1)*('BDD EVALUATION'!$ER$5:$ER$149)*(('BDD EVALUATION'!$B$5:$B$149)=$B49))</f>
        <v>0</v>
      </c>
      <c r="M49" s="41">
        <f t="shared" ref="M49" si="615">L49/355</f>
        <v>0</v>
      </c>
      <c r="N49" s="40" t="str">
        <f t="shared" ref="N49" si="616">IF(M49=0%,"Pas visitée",IF(M49&gt;60%,"Autonome","Non Autonome"))</f>
        <v>Pas visitée</v>
      </c>
      <c r="O49" s="40">
        <f>SUMPRODUCT((((MONTH('BDD EVALUATION'!$D$5:$D$149)=10)*1)*(YEAR('BDD EVALUATION'!$D$5:$D$149)=2018)*1)*('BDD EVALUATION'!$ER$5:$ER$149)*(('BDD EVALUATION'!$B$5:$B$149)=$B49))</f>
        <v>0</v>
      </c>
      <c r="P49" s="41">
        <f t="shared" ref="P49" si="617">O49/355</f>
        <v>0</v>
      </c>
      <c r="Q49" s="40" t="str">
        <f t="shared" ref="Q49" si="618">IF(P49=0%,"Pas visitée",IF(P49&gt;60%,"Autonome","Non Autonome"))</f>
        <v>Pas visitée</v>
      </c>
      <c r="R49" s="40">
        <f>SUMPRODUCT((((MONTH('BDD EVALUATION'!$D$5:$D$149)=11)*1)*(YEAR('BDD EVALUATION'!$D$5:$D$149)=2018)*1)*('BDD EVALUATION'!$ER$5:$ER$149)*(('BDD EVALUATION'!$B$5:$B$149)=$B49))</f>
        <v>0</v>
      </c>
      <c r="S49" s="41">
        <f t="shared" ref="S49" si="619">R49/355</f>
        <v>0</v>
      </c>
      <c r="T49" s="40" t="str">
        <f t="shared" ref="T49" si="620">IF(S49=0%,"Pas visitée",IF(S49&gt;60%,"Autonome","Non Autonome"))</f>
        <v>Pas visitée</v>
      </c>
      <c r="U49" s="38">
        <f>SUMPRODUCT((((MONTH('BDD EVALUATION'!$D$5:$D$149)=12)*1)*(YEAR('BDD EVALUATION'!$D$5:$D$149)=2018)*1)*('BDD EVALUATION'!$ER$5:$ER$149)*(('BDD EVALUATION'!$B$5:$B$149)=$B49))</f>
        <v>0</v>
      </c>
      <c r="V49" s="39">
        <f t="shared" ref="V49" si="621">U49/355</f>
        <v>0</v>
      </c>
      <c r="W49" s="38" t="str">
        <f t="shared" ref="W49" si="622">IF(V49=0%,"Pas visitée",IF(V49&gt;60%,"Autonome","Non Autonome"))</f>
        <v>Pas visitée</v>
      </c>
      <c r="X49" s="38">
        <f>SUMPRODUCT((((MONTH('BDD EVALUATION'!$D$5:$D$149)=1)*1)*(YEAR('BDD EVALUATION'!$D$5:$D$149)=2019)*1)*('BDD EVALUATION'!$ER$5:$ER$149)*(('BDD EVALUATION'!$B$5:$B$149)=$B49))</f>
        <v>0</v>
      </c>
      <c r="Y49" s="39">
        <f t="shared" ref="Y49" si="623">X49/355</f>
        <v>0</v>
      </c>
      <c r="Z49" s="38" t="str">
        <f t="shared" ref="Z49" si="624">IF(Y49=0%,"Pas visitée",IF(Y49&gt;60%,"Autonome","Non Autonome"))</f>
        <v>Pas visitée</v>
      </c>
      <c r="AA49" s="38">
        <f>SUMPRODUCT((((MONTH('BDD EVALUATION'!$D$5:$D$149)=2)*1)*(YEAR('BDD EVALUATION'!$D$5:$D$149)=2019)*1)*('BDD EVALUATION'!$ER$5:$ER$149)*(('BDD EVALUATION'!$B$5:$B$149)=$B49))</f>
        <v>0</v>
      </c>
      <c r="AB49" s="38">
        <f t="shared" ref="AB49" si="625">AA49/355</f>
        <v>0</v>
      </c>
      <c r="AC49" s="38" t="str">
        <f t="shared" ref="AC49" si="626">IF(AB49=0%,"Pas visitée",IF(AB49&gt;60%,"Autonome","Non Autonome"))</f>
        <v>Pas visitée</v>
      </c>
      <c r="AD49" s="38">
        <f t="shared" si="611"/>
        <v>2</v>
      </c>
      <c r="AE49" s="2"/>
      <c r="AF49" s="2"/>
    </row>
    <row r="50" spans="1:32" ht="15.75" thickBot="1" x14ac:dyDescent="0.3">
      <c r="A50" s="129"/>
      <c r="B50" s="26" t="s">
        <v>77</v>
      </c>
      <c r="C50" s="38">
        <f>SUMPRODUCT((((MONTH('BDD EVALUATION'!$D$5:$D$149)=6)*1)*(YEAR('BDD EVALUATION'!$D$5:$D$149)=2018)*1)*('BDD EVALUATION'!$ER$5:$ER$149)*(('BDD EVALUATION'!$B$5:$B$149)=$B50))</f>
        <v>249</v>
      </c>
      <c r="D50" s="39">
        <f t="shared" si="365"/>
        <v>0.70140845070422531</v>
      </c>
      <c r="E50" s="38" t="str">
        <f t="shared" si="366"/>
        <v>Autonome</v>
      </c>
      <c r="F50" s="38">
        <f>SUMPRODUCT((((MONTH('BDD EVALUATION'!$D$5:$D$149)=7)*1)*(YEAR('BDD EVALUATION'!$D$5:$D$149)=2018)*1)*('BDD EVALUATION'!$ER$5:$ER$149)*(('BDD EVALUATION'!$B$5:$B$149)=$B50))</f>
        <v>0</v>
      </c>
      <c r="G50" s="39">
        <f t="shared" ref="G50" si="627">F50/355</f>
        <v>0</v>
      </c>
      <c r="H50" s="38" t="str">
        <f t="shared" si="368"/>
        <v>Pas visitée</v>
      </c>
      <c r="I50" s="38">
        <f>SUMPRODUCT((((MONTH('BDD EVALUATION'!$D$5:$D$149)=8)*1)*(YEAR('BDD EVALUATION'!$D$5:$D$149)=2018)*1)*('BDD EVALUATION'!$ER$5:$ER$149)*(('BDD EVALUATION'!$B$5:$B$149)=$B50))</f>
        <v>251</v>
      </c>
      <c r="J50" s="39">
        <f t="shared" ref="J50" si="628">I50/355</f>
        <v>0.70704225352112671</v>
      </c>
      <c r="K50" s="38" t="str">
        <f t="shared" ref="K50" si="629">IF(J50=0%,"Pas visitée",IF(J50&gt;60%,"Autonome","Non Autonome"))</f>
        <v>Autonome</v>
      </c>
      <c r="L50" s="40">
        <f>SUMPRODUCT((((MONTH('BDD EVALUATION'!$D$5:$D$149)=9)*1)*(YEAR('BDD EVALUATION'!$D$5:$D$149)=2018)*1)*('BDD EVALUATION'!$ER$5:$ER$149)*(('BDD EVALUATION'!$B$5:$B$149)=$B50))</f>
        <v>0</v>
      </c>
      <c r="M50" s="41">
        <f t="shared" ref="M50" si="630">L50/355</f>
        <v>0</v>
      </c>
      <c r="N50" s="40" t="str">
        <f t="shared" ref="N50" si="631">IF(M50=0%,"Pas visitée",IF(M50&gt;60%,"Autonome","Non Autonome"))</f>
        <v>Pas visitée</v>
      </c>
      <c r="O50" s="40">
        <f>SUMPRODUCT((((MONTH('BDD EVALUATION'!$D$5:$D$149)=10)*1)*(YEAR('BDD EVALUATION'!$D$5:$D$149)=2018)*1)*('BDD EVALUATION'!$ER$5:$ER$149)*(('BDD EVALUATION'!$B$5:$B$149)=$B50))</f>
        <v>0</v>
      </c>
      <c r="P50" s="41">
        <f t="shared" ref="P50" si="632">O50/355</f>
        <v>0</v>
      </c>
      <c r="Q50" s="40" t="str">
        <f t="shared" ref="Q50" si="633">IF(P50=0%,"Pas visitée",IF(P50&gt;60%,"Autonome","Non Autonome"))</f>
        <v>Pas visitée</v>
      </c>
      <c r="R50" s="40">
        <f>SUMPRODUCT((((MONTH('BDD EVALUATION'!$D$5:$D$149)=11)*1)*(YEAR('BDD EVALUATION'!$D$5:$D$149)=2018)*1)*('BDD EVALUATION'!$ER$5:$ER$149)*(('BDD EVALUATION'!$B$5:$B$149)=$B50))</f>
        <v>0</v>
      </c>
      <c r="S50" s="41">
        <f t="shared" ref="S50" si="634">R50/355</f>
        <v>0</v>
      </c>
      <c r="T50" s="40" t="str">
        <f t="shared" ref="T50" si="635">IF(S50=0%,"Pas visitée",IF(S50&gt;60%,"Autonome","Non Autonome"))</f>
        <v>Pas visitée</v>
      </c>
      <c r="U50" s="38">
        <f>SUMPRODUCT((((MONTH('BDD EVALUATION'!$D$5:$D$149)=12)*1)*(YEAR('BDD EVALUATION'!$D$5:$D$149)=2018)*1)*('BDD EVALUATION'!$ER$5:$ER$149)*(('BDD EVALUATION'!$B$5:$B$149)=$B50))</f>
        <v>0</v>
      </c>
      <c r="V50" s="39">
        <f t="shared" ref="V50" si="636">U50/355</f>
        <v>0</v>
      </c>
      <c r="W50" s="38" t="str">
        <f t="shared" ref="W50" si="637">IF(V50=0%,"Pas visitée",IF(V50&gt;60%,"Autonome","Non Autonome"))</f>
        <v>Pas visitée</v>
      </c>
      <c r="X50" s="38">
        <f>SUMPRODUCT((((MONTH('BDD EVALUATION'!$D$5:$D$149)=1)*1)*(YEAR('BDD EVALUATION'!$D$5:$D$149)=2019)*1)*('BDD EVALUATION'!$ER$5:$ER$149)*(('BDD EVALUATION'!$B$5:$B$149)=$B50))</f>
        <v>0</v>
      </c>
      <c r="Y50" s="39">
        <f t="shared" ref="Y50" si="638">X50/355</f>
        <v>0</v>
      </c>
      <c r="Z50" s="38" t="str">
        <f t="shared" ref="Z50" si="639">IF(Y50=0%,"Pas visitée",IF(Y50&gt;60%,"Autonome","Non Autonome"))</f>
        <v>Pas visitée</v>
      </c>
      <c r="AA50" s="38">
        <f>SUMPRODUCT((((MONTH('BDD EVALUATION'!$D$5:$D$149)=2)*1)*(YEAR('BDD EVALUATION'!$D$5:$D$149)=2019)*1)*('BDD EVALUATION'!$ER$5:$ER$149)*(('BDD EVALUATION'!$B$5:$B$149)=$B50))</f>
        <v>0</v>
      </c>
      <c r="AB50" s="38">
        <f t="shared" ref="AB50" si="640">AA50/355</f>
        <v>0</v>
      </c>
      <c r="AC50" s="38" t="str">
        <f t="shared" ref="AC50" si="641">IF(AB50=0%,"Pas visitée",IF(AB50&gt;60%,"Autonome","Non Autonome"))</f>
        <v>Pas visitée</v>
      </c>
      <c r="AD50" s="38">
        <f t="shared" si="611"/>
        <v>2</v>
      </c>
      <c r="AE50" s="2"/>
    </row>
    <row r="51" spans="1:32" ht="15.75" thickBot="1" x14ac:dyDescent="0.3">
      <c r="A51" s="129"/>
      <c r="B51" s="26" t="s">
        <v>93</v>
      </c>
      <c r="C51" s="38">
        <f>SUMPRODUCT((((MONTH('BDD EVALUATION'!$D$5:$D$149)=6)*1)*(YEAR('BDD EVALUATION'!$D$5:$D$149)=2018)*1)*('BDD EVALUATION'!$ER$5:$ER$149)*(('BDD EVALUATION'!$B$5:$B$149)=$B51))</f>
        <v>238</v>
      </c>
      <c r="D51" s="39">
        <f t="shared" si="365"/>
        <v>0.6704225352112676</v>
      </c>
      <c r="E51" s="38" t="str">
        <f t="shared" si="366"/>
        <v>Autonome</v>
      </c>
      <c r="F51" s="38">
        <f>SUMPRODUCT((((MONTH('BDD EVALUATION'!$D$5:$D$149)=7)*1)*(YEAR('BDD EVALUATION'!$D$5:$D$149)=2018)*1)*('BDD EVALUATION'!$ER$5:$ER$149)*(('BDD EVALUATION'!$B$5:$B$149)=$B51))</f>
        <v>0</v>
      </c>
      <c r="G51" s="39">
        <f t="shared" ref="G51" si="642">F51/355</f>
        <v>0</v>
      </c>
      <c r="H51" s="38" t="str">
        <f t="shared" si="368"/>
        <v>Pas visitée</v>
      </c>
      <c r="I51" s="38">
        <f>SUMPRODUCT((((MONTH('BDD EVALUATION'!$D$5:$D$149)=8)*1)*(YEAR('BDD EVALUATION'!$D$5:$D$149)=2018)*1)*('BDD EVALUATION'!$ER$5:$ER$149)*(('BDD EVALUATION'!$B$5:$B$149)=$B51))</f>
        <v>226</v>
      </c>
      <c r="J51" s="39">
        <f t="shared" ref="J51" si="643">I51/355</f>
        <v>0.63661971830985919</v>
      </c>
      <c r="K51" s="38" t="str">
        <f t="shared" ref="K51" si="644">IF(J51=0%,"Pas visitée",IF(J51&gt;60%,"Autonome","Non Autonome"))</f>
        <v>Autonome</v>
      </c>
      <c r="L51" s="40">
        <f>SUMPRODUCT((((MONTH('BDD EVALUATION'!$D$5:$D$149)=9)*1)*(YEAR('BDD EVALUATION'!$D$5:$D$149)=2018)*1)*('BDD EVALUATION'!$ER$5:$ER$149)*(('BDD EVALUATION'!$B$5:$B$149)=$B51))</f>
        <v>0</v>
      </c>
      <c r="M51" s="41">
        <f t="shared" ref="M51" si="645">L51/355</f>
        <v>0</v>
      </c>
      <c r="N51" s="40" t="str">
        <f t="shared" ref="N51" si="646">IF(M51=0%,"Pas visitée",IF(M51&gt;60%,"Autonome","Non Autonome"))</f>
        <v>Pas visitée</v>
      </c>
      <c r="O51" s="40">
        <f>SUMPRODUCT((((MONTH('BDD EVALUATION'!$D$5:$D$149)=10)*1)*(YEAR('BDD EVALUATION'!$D$5:$D$149)=2018)*1)*('BDD EVALUATION'!$ER$5:$ER$149)*(('BDD EVALUATION'!$B$5:$B$149)=$B51))</f>
        <v>0</v>
      </c>
      <c r="P51" s="41">
        <f t="shared" ref="P51" si="647">O51/355</f>
        <v>0</v>
      </c>
      <c r="Q51" s="40" t="str">
        <f t="shared" ref="Q51" si="648">IF(P51=0%,"Pas visitée",IF(P51&gt;60%,"Autonome","Non Autonome"))</f>
        <v>Pas visitée</v>
      </c>
      <c r="R51" s="40">
        <f>SUMPRODUCT((((MONTH('BDD EVALUATION'!$D$5:$D$149)=11)*1)*(YEAR('BDD EVALUATION'!$D$5:$D$149)=2018)*1)*('BDD EVALUATION'!$ER$5:$ER$149)*(('BDD EVALUATION'!$B$5:$B$149)=$B51))</f>
        <v>0</v>
      </c>
      <c r="S51" s="41">
        <f t="shared" ref="S51" si="649">R51/355</f>
        <v>0</v>
      </c>
      <c r="T51" s="40" t="str">
        <f t="shared" ref="T51" si="650">IF(S51=0%,"Pas visitée",IF(S51&gt;60%,"Autonome","Non Autonome"))</f>
        <v>Pas visitée</v>
      </c>
      <c r="U51" s="38">
        <f>SUMPRODUCT((((MONTH('BDD EVALUATION'!$D$5:$D$149)=12)*1)*(YEAR('BDD EVALUATION'!$D$5:$D$149)=2018)*1)*('BDD EVALUATION'!$ER$5:$ER$149)*(('BDD EVALUATION'!$B$5:$B$149)=$B51))</f>
        <v>0</v>
      </c>
      <c r="V51" s="39">
        <f t="shared" ref="V51" si="651">U51/355</f>
        <v>0</v>
      </c>
      <c r="W51" s="38" t="str">
        <f t="shared" ref="W51" si="652">IF(V51=0%,"Pas visitée",IF(V51&gt;60%,"Autonome","Non Autonome"))</f>
        <v>Pas visitée</v>
      </c>
      <c r="X51" s="38">
        <f>SUMPRODUCT((((MONTH('BDD EVALUATION'!$D$5:$D$149)=1)*1)*(YEAR('BDD EVALUATION'!$D$5:$D$149)=2019)*1)*('BDD EVALUATION'!$ER$5:$ER$149)*(('BDD EVALUATION'!$B$5:$B$149)=$B51))</f>
        <v>0</v>
      </c>
      <c r="Y51" s="39">
        <f t="shared" ref="Y51" si="653">X51/355</f>
        <v>0</v>
      </c>
      <c r="Z51" s="38" t="str">
        <f t="shared" ref="Z51" si="654">IF(Y51=0%,"Pas visitée",IF(Y51&gt;60%,"Autonome","Non Autonome"))</f>
        <v>Pas visitée</v>
      </c>
      <c r="AA51" s="38">
        <f>SUMPRODUCT((((MONTH('BDD EVALUATION'!$D$5:$D$149)=2)*1)*(YEAR('BDD EVALUATION'!$D$5:$D$149)=2019)*1)*('BDD EVALUATION'!$ER$5:$ER$149)*(('BDD EVALUATION'!$B$5:$B$149)=$B51))</f>
        <v>0</v>
      </c>
      <c r="AB51" s="38">
        <f t="shared" ref="AB51" si="655">AA51/355</f>
        <v>0</v>
      </c>
      <c r="AC51" s="38" t="str">
        <f t="shared" ref="AC51" si="656">IF(AB51=0%,"Pas visitée",IF(AB51&gt;60%,"Autonome","Non Autonome"))</f>
        <v>Pas visitée</v>
      </c>
      <c r="AD51" s="38">
        <f t="shared" si="611"/>
        <v>2</v>
      </c>
      <c r="AE51" s="2"/>
    </row>
    <row r="52" spans="1:32" ht="15.75" thickBot="1" x14ac:dyDescent="0.3">
      <c r="A52" s="129"/>
      <c r="B52" s="26" t="s">
        <v>88</v>
      </c>
      <c r="C52" s="38">
        <f>SUMPRODUCT((((MONTH('BDD EVALUATION'!$D$5:$D$149)=6)*1)*(YEAR('BDD EVALUATION'!$D$5:$D$149)=2018)*1)*('BDD EVALUATION'!$ER$5:$ER$149)*(('BDD EVALUATION'!$B$5:$B$149)=$B52))</f>
        <v>258</v>
      </c>
      <c r="D52" s="39">
        <f t="shared" si="365"/>
        <v>0.72676056338028172</v>
      </c>
      <c r="E52" s="38" t="str">
        <f t="shared" si="366"/>
        <v>Autonome</v>
      </c>
      <c r="F52" s="38">
        <f>SUMPRODUCT((((MONTH('BDD EVALUATION'!$D$5:$D$149)=7)*1)*(YEAR('BDD EVALUATION'!$D$5:$D$149)=2018)*1)*('BDD EVALUATION'!$ER$5:$ER$149)*(('BDD EVALUATION'!$B$5:$B$149)=$B52))</f>
        <v>0</v>
      </c>
      <c r="G52" s="39">
        <f t="shared" ref="G52" si="657">F52/355</f>
        <v>0</v>
      </c>
      <c r="H52" s="38" t="str">
        <f t="shared" si="368"/>
        <v>Pas visitée</v>
      </c>
      <c r="I52" s="38">
        <f>SUMPRODUCT((((MONTH('BDD EVALUATION'!$D$5:$D$149)=8)*1)*(YEAR('BDD EVALUATION'!$D$5:$D$149)=2018)*1)*('BDD EVALUATION'!$ER$5:$ER$149)*(('BDD EVALUATION'!$B$5:$B$149)=$B52))</f>
        <v>272</v>
      </c>
      <c r="J52" s="39">
        <f t="shared" ref="J52" si="658">I52/355</f>
        <v>0.76619718309859153</v>
      </c>
      <c r="K52" s="38" t="str">
        <f t="shared" ref="K52" si="659">IF(J52=0%,"Pas visitée",IF(J52&gt;60%,"Autonome","Non Autonome"))</f>
        <v>Autonome</v>
      </c>
      <c r="L52" s="40">
        <f>SUMPRODUCT((((MONTH('BDD EVALUATION'!$D$5:$D$149)=9)*1)*(YEAR('BDD EVALUATION'!$D$5:$D$149)=2018)*1)*('BDD EVALUATION'!$ER$5:$ER$149)*(('BDD EVALUATION'!$B$5:$B$149)=$B52))</f>
        <v>0</v>
      </c>
      <c r="M52" s="41">
        <f t="shared" ref="M52" si="660">L52/355</f>
        <v>0</v>
      </c>
      <c r="N52" s="40" t="str">
        <f t="shared" ref="N52" si="661">IF(M52=0%,"Pas visitée",IF(M52&gt;60%,"Autonome","Non Autonome"))</f>
        <v>Pas visitée</v>
      </c>
      <c r="O52" s="40">
        <f>SUMPRODUCT((((MONTH('BDD EVALUATION'!$D$5:$D$149)=10)*1)*(YEAR('BDD EVALUATION'!$D$5:$D$149)=2018)*1)*('BDD EVALUATION'!$ER$5:$ER$149)*(('BDD EVALUATION'!$B$5:$B$149)=$B52))</f>
        <v>0</v>
      </c>
      <c r="P52" s="41">
        <f t="shared" ref="P52" si="662">O52/355</f>
        <v>0</v>
      </c>
      <c r="Q52" s="40" t="str">
        <f t="shared" ref="Q52" si="663">IF(P52=0%,"Pas visitée",IF(P52&gt;60%,"Autonome","Non Autonome"))</f>
        <v>Pas visitée</v>
      </c>
      <c r="R52" s="40">
        <f>SUMPRODUCT((((MONTH('BDD EVALUATION'!$D$5:$D$149)=11)*1)*(YEAR('BDD EVALUATION'!$D$5:$D$149)=2018)*1)*('BDD EVALUATION'!$ER$5:$ER$149)*(('BDD EVALUATION'!$B$5:$B$149)=$B52))</f>
        <v>0</v>
      </c>
      <c r="S52" s="41">
        <f t="shared" ref="S52" si="664">R52/355</f>
        <v>0</v>
      </c>
      <c r="T52" s="40" t="str">
        <f t="shared" ref="T52" si="665">IF(S52=0%,"Pas visitée",IF(S52&gt;60%,"Autonome","Non Autonome"))</f>
        <v>Pas visitée</v>
      </c>
      <c r="U52" s="38">
        <f>SUMPRODUCT((((MONTH('BDD EVALUATION'!$D$5:$D$149)=12)*1)*(YEAR('BDD EVALUATION'!$D$5:$D$149)=2018)*1)*('BDD EVALUATION'!$ER$5:$ER$149)*(('BDD EVALUATION'!$B$5:$B$149)=$B52))</f>
        <v>0</v>
      </c>
      <c r="V52" s="39">
        <f t="shared" ref="V52" si="666">U52/355</f>
        <v>0</v>
      </c>
      <c r="W52" s="38" t="str">
        <f t="shared" ref="W52" si="667">IF(V52=0%,"Pas visitée",IF(V52&gt;60%,"Autonome","Non Autonome"))</f>
        <v>Pas visitée</v>
      </c>
      <c r="X52" s="38">
        <f>SUMPRODUCT((((MONTH('BDD EVALUATION'!$D$5:$D$149)=1)*1)*(YEAR('BDD EVALUATION'!$D$5:$D$149)=2019)*1)*('BDD EVALUATION'!$ER$5:$ER$149)*(('BDD EVALUATION'!$B$5:$B$149)=$B52))</f>
        <v>0</v>
      </c>
      <c r="Y52" s="39">
        <f t="shared" ref="Y52" si="668">X52/355</f>
        <v>0</v>
      </c>
      <c r="Z52" s="38" t="str">
        <f t="shared" ref="Z52" si="669">IF(Y52=0%,"Pas visitée",IF(Y52&gt;60%,"Autonome","Non Autonome"))</f>
        <v>Pas visitée</v>
      </c>
      <c r="AA52" s="38">
        <f>SUMPRODUCT((((MONTH('BDD EVALUATION'!$D$5:$D$149)=2)*1)*(YEAR('BDD EVALUATION'!$D$5:$D$149)=2019)*1)*('BDD EVALUATION'!$ER$5:$ER$149)*(('BDD EVALUATION'!$B$5:$B$149)=$B52))</f>
        <v>0</v>
      </c>
      <c r="AB52" s="38">
        <f t="shared" ref="AB52" si="670">AA52/355</f>
        <v>0</v>
      </c>
      <c r="AC52" s="38" t="str">
        <f t="shared" ref="AC52" si="671">IF(AB52=0%,"Pas visitée",IF(AB52&gt;60%,"Autonome","Non Autonome"))</f>
        <v>Pas visitée</v>
      </c>
      <c r="AD52" s="38">
        <f t="shared" si="611"/>
        <v>2</v>
      </c>
      <c r="AE52" s="2"/>
      <c r="AF52" s="2"/>
    </row>
    <row r="53" spans="1:32" ht="15.75" thickBot="1" x14ac:dyDescent="0.3">
      <c r="A53" s="129"/>
      <c r="B53" s="26" t="s">
        <v>86</v>
      </c>
      <c r="C53" s="38">
        <f>SUMPRODUCT((((MONTH('BDD EVALUATION'!$D$5:$D$149)=6)*1)*(YEAR('BDD EVALUATION'!$D$5:$D$149)=2018)*1)*('BDD EVALUATION'!$ER$5:$ER$149)*(('BDD EVALUATION'!$B$5:$B$149)=$B53))</f>
        <v>190</v>
      </c>
      <c r="D53" s="39">
        <f t="shared" si="365"/>
        <v>0.53521126760563376</v>
      </c>
      <c r="E53" s="38" t="str">
        <f t="shared" si="366"/>
        <v>Non Autonome</v>
      </c>
      <c r="F53" s="38">
        <f>SUMPRODUCT((((MONTH('BDD EVALUATION'!$D$5:$D$149)=7)*1)*(YEAR('BDD EVALUATION'!$D$5:$D$149)=2018)*1)*('BDD EVALUATION'!$ER$5:$ER$149)*(('BDD EVALUATION'!$B$5:$B$149)=$B53))</f>
        <v>0</v>
      </c>
      <c r="G53" s="39">
        <f t="shared" ref="G53" si="672">F53/355</f>
        <v>0</v>
      </c>
      <c r="H53" s="38" t="str">
        <f t="shared" si="368"/>
        <v>Pas visitée</v>
      </c>
      <c r="I53" s="38">
        <f>SUMPRODUCT((((MONTH('BDD EVALUATION'!$D$5:$D$149)=8)*1)*(YEAR('BDD EVALUATION'!$D$5:$D$149)=2018)*1)*('BDD EVALUATION'!$ER$5:$ER$149)*(('BDD EVALUATION'!$B$5:$B$149)=$B53))</f>
        <v>170</v>
      </c>
      <c r="J53" s="39">
        <f t="shared" ref="J53" si="673">I53/355</f>
        <v>0.47887323943661969</v>
      </c>
      <c r="K53" s="38" t="str">
        <f t="shared" ref="K53" si="674">IF(J53=0%,"Pas visitée",IF(J53&gt;60%,"Autonome","Non Autonome"))</f>
        <v>Non Autonome</v>
      </c>
      <c r="L53" s="40">
        <f>SUMPRODUCT((((MONTH('BDD EVALUATION'!$D$5:$D$149)=9)*1)*(YEAR('BDD EVALUATION'!$D$5:$D$149)=2018)*1)*('BDD EVALUATION'!$ER$5:$ER$149)*(('BDD EVALUATION'!$B$5:$B$149)=$B53))</f>
        <v>0</v>
      </c>
      <c r="M53" s="41">
        <f t="shared" ref="M53" si="675">L53/355</f>
        <v>0</v>
      </c>
      <c r="N53" s="40" t="str">
        <f t="shared" ref="N53" si="676">IF(M53=0%,"Pas visitée",IF(M53&gt;60%,"Autonome","Non Autonome"))</f>
        <v>Pas visitée</v>
      </c>
      <c r="O53" s="40">
        <f>SUMPRODUCT((((MONTH('BDD EVALUATION'!$D$5:$D$149)=10)*1)*(YEAR('BDD EVALUATION'!$D$5:$D$149)=2018)*1)*('BDD EVALUATION'!$ER$5:$ER$149)*(('BDD EVALUATION'!$B$5:$B$149)=$B53))</f>
        <v>0</v>
      </c>
      <c r="P53" s="41">
        <f t="shared" ref="P53" si="677">O53/355</f>
        <v>0</v>
      </c>
      <c r="Q53" s="40" t="str">
        <f t="shared" ref="Q53" si="678">IF(P53=0%,"Pas visitée",IF(P53&gt;60%,"Autonome","Non Autonome"))</f>
        <v>Pas visitée</v>
      </c>
      <c r="R53" s="40">
        <f>SUMPRODUCT((((MONTH('BDD EVALUATION'!$D$5:$D$149)=11)*1)*(YEAR('BDD EVALUATION'!$D$5:$D$149)=2018)*1)*('BDD EVALUATION'!$ER$5:$ER$149)*(('BDD EVALUATION'!$B$5:$B$149)=$B53))</f>
        <v>0</v>
      </c>
      <c r="S53" s="41">
        <f t="shared" ref="S53" si="679">R53/355</f>
        <v>0</v>
      </c>
      <c r="T53" s="40" t="str">
        <f t="shared" ref="T53" si="680">IF(S53=0%,"Pas visitée",IF(S53&gt;60%,"Autonome","Non Autonome"))</f>
        <v>Pas visitée</v>
      </c>
      <c r="U53" s="38">
        <f>SUMPRODUCT((((MONTH('BDD EVALUATION'!$D$5:$D$149)=12)*1)*(YEAR('BDD EVALUATION'!$D$5:$D$149)=2018)*1)*('BDD EVALUATION'!$ER$5:$ER$149)*(('BDD EVALUATION'!$B$5:$B$149)=$B53))</f>
        <v>0</v>
      </c>
      <c r="V53" s="39">
        <f t="shared" ref="V53" si="681">U53/355</f>
        <v>0</v>
      </c>
      <c r="W53" s="38" t="str">
        <f t="shared" ref="W53" si="682">IF(V53=0%,"Pas visitée",IF(V53&gt;60%,"Autonome","Non Autonome"))</f>
        <v>Pas visitée</v>
      </c>
      <c r="X53" s="38">
        <f>SUMPRODUCT((((MONTH('BDD EVALUATION'!$D$5:$D$149)=1)*1)*(YEAR('BDD EVALUATION'!$D$5:$D$149)=2019)*1)*('BDD EVALUATION'!$ER$5:$ER$149)*(('BDD EVALUATION'!$B$5:$B$149)=$B53))</f>
        <v>0</v>
      </c>
      <c r="Y53" s="39">
        <f t="shared" ref="Y53" si="683">X53/355</f>
        <v>0</v>
      </c>
      <c r="Z53" s="38" t="str">
        <f t="shared" ref="Z53" si="684">IF(Y53=0%,"Pas visitée",IF(Y53&gt;60%,"Autonome","Non Autonome"))</f>
        <v>Pas visitée</v>
      </c>
      <c r="AA53" s="38">
        <f>SUMPRODUCT((((MONTH('BDD EVALUATION'!$D$5:$D$149)=2)*1)*(YEAR('BDD EVALUATION'!$D$5:$D$149)=2019)*1)*('BDD EVALUATION'!$ER$5:$ER$149)*(('BDD EVALUATION'!$B$5:$B$149)=$B53))</f>
        <v>0</v>
      </c>
      <c r="AB53" s="38">
        <f t="shared" ref="AB53" si="685">AA53/355</f>
        <v>0</v>
      </c>
      <c r="AC53" s="38" t="str">
        <f t="shared" ref="AC53" si="686">IF(AB53=0%,"Pas visitée",IF(AB53&gt;60%,"Autonome","Non Autonome"))</f>
        <v>Pas visitée</v>
      </c>
      <c r="AD53" s="38">
        <f t="shared" si="611"/>
        <v>2</v>
      </c>
      <c r="AE53" s="2"/>
    </row>
    <row r="54" spans="1:32" ht="15.75" thickBot="1" x14ac:dyDescent="0.3">
      <c r="A54" s="129"/>
      <c r="B54" s="21" t="s">
        <v>87</v>
      </c>
      <c r="C54" s="38">
        <f>SUMPRODUCT((((MONTH('BDD EVALUATION'!$D$5:$D$149)=6)*1)*(YEAR('BDD EVALUATION'!$D$5:$D$149)=2018)*1)*('BDD EVALUATION'!$ER$5:$ER$149)*(('BDD EVALUATION'!$B$5:$B$149)=$B54))</f>
        <v>241</v>
      </c>
      <c r="D54" s="39">
        <f t="shared" si="365"/>
        <v>0.6788732394366197</v>
      </c>
      <c r="E54" s="38" t="str">
        <f t="shared" si="366"/>
        <v>Autonome</v>
      </c>
      <c r="F54" s="38">
        <f>SUMPRODUCT((((MONTH('BDD EVALUATION'!$D$5:$D$149)=7)*1)*(YEAR('BDD EVALUATION'!$D$5:$D$149)=2018)*1)*('BDD EVALUATION'!$ER$5:$ER$149)*(('BDD EVALUATION'!$B$5:$B$149)=$B54))</f>
        <v>0</v>
      </c>
      <c r="G54" s="39">
        <f t="shared" ref="G54" si="687">F54/355</f>
        <v>0</v>
      </c>
      <c r="H54" s="38" t="str">
        <f t="shared" si="368"/>
        <v>Pas visitée</v>
      </c>
      <c r="I54" s="38">
        <f>SUMPRODUCT((((MONTH('BDD EVALUATION'!$D$5:$D$149)=8)*1)*(YEAR('BDD EVALUATION'!$D$5:$D$149)=2018)*1)*('BDD EVALUATION'!$ER$5:$ER$149)*(('BDD EVALUATION'!$B$5:$B$149)=$B54))</f>
        <v>242</v>
      </c>
      <c r="J54" s="39">
        <f t="shared" ref="J54" si="688">I54/355</f>
        <v>0.6816901408450704</v>
      </c>
      <c r="K54" s="38" t="str">
        <f t="shared" ref="K54" si="689">IF(J54=0%,"Pas visitée",IF(J54&gt;60%,"Autonome","Non Autonome"))</f>
        <v>Autonome</v>
      </c>
      <c r="L54" s="40">
        <f>SUMPRODUCT((((MONTH('BDD EVALUATION'!$D$5:$D$149)=9)*1)*(YEAR('BDD EVALUATION'!$D$5:$D$149)=2018)*1)*('BDD EVALUATION'!$ER$5:$ER$149)*(('BDD EVALUATION'!$B$5:$B$149)=$B54))</f>
        <v>0</v>
      </c>
      <c r="M54" s="41">
        <f t="shared" ref="M54" si="690">L54/355</f>
        <v>0</v>
      </c>
      <c r="N54" s="40" t="str">
        <f t="shared" ref="N54" si="691">IF(M54=0%,"Pas visitée",IF(M54&gt;60%,"Autonome","Non Autonome"))</f>
        <v>Pas visitée</v>
      </c>
      <c r="O54" s="40">
        <f>SUMPRODUCT((((MONTH('BDD EVALUATION'!$D$5:$D$149)=10)*1)*(YEAR('BDD EVALUATION'!$D$5:$D$149)=2018)*1)*('BDD EVALUATION'!$ER$5:$ER$149)*(('BDD EVALUATION'!$B$5:$B$149)=$B54))</f>
        <v>0</v>
      </c>
      <c r="P54" s="41">
        <f t="shared" ref="P54" si="692">O54/355</f>
        <v>0</v>
      </c>
      <c r="Q54" s="40" t="str">
        <f t="shared" ref="Q54" si="693">IF(P54=0%,"Pas visitée",IF(P54&gt;60%,"Autonome","Non Autonome"))</f>
        <v>Pas visitée</v>
      </c>
      <c r="R54" s="40">
        <f>SUMPRODUCT((((MONTH('BDD EVALUATION'!$D$5:$D$149)=11)*1)*(YEAR('BDD EVALUATION'!$D$5:$D$149)=2018)*1)*('BDD EVALUATION'!$ER$5:$ER$149)*(('BDD EVALUATION'!$B$5:$B$149)=$B54))</f>
        <v>0</v>
      </c>
      <c r="S54" s="41">
        <f t="shared" ref="S54" si="694">R54/355</f>
        <v>0</v>
      </c>
      <c r="T54" s="40" t="str">
        <f t="shared" ref="T54" si="695">IF(S54=0%,"Pas visitée",IF(S54&gt;60%,"Autonome","Non Autonome"))</f>
        <v>Pas visitée</v>
      </c>
      <c r="U54" s="38">
        <f>SUMPRODUCT((((MONTH('BDD EVALUATION'!$D$5:$D$149)=12)*1)*(YEAR('BDD EVALUATION'!$D$5:$D$149)=2018)*1)*('BDD EVALUATION'!$ER$5:$ER$149)*(('BDD EVALUATION'!$B$5:$B$149)=$B54))</f>
        <v>0</v>
      </c>
      <c r="V54" s="39">
        <f t="shared" ref="V54" si="696">U54/355</f>
        <v>0</v>
      </c>
      <c r="W54" s="38" t="str">
        <f t="shared" ref="W54" si="697">IF(V54=0%,"Pas visitée",IF(V54&gt;60%,"Autonome","Non Autonome"))</f>
        <v>Pas visitée</v>
      </c>
      <c r="X54" s="38">
        <f>SUMPRODUCT((((MONTH('BDD EVALUATION'!$D$5:$D$149)=1)*1)*(YEAR('BDD EVALUATION'!$D$5:$D$149)=2019)*1)*('BDD EVALUATION'!$ER$5:$ER$149)*(('BDD EVALUATION'!$B$5:$B$149)=$B54))</f>
        <v>0</v>
      </c>
      <c r="Y54" s="39">
        <f t="shared" ref="Y54" si="698">X54/355</f>
        <v>0</v>
      </c>
      <c r="Z54" s="38" t="str">
        <f t="shared" ref="Z54" si="699">IF(Y54=0%,"Pas visitée",IF(Y54&gt;60%,"Autonome","Non Autonome"))</f>
        <v>Pas visitée</v>
      </c>
      <c r="AA54" s="38">
        <f>SUMPRODUCT((((MONTH('BDD EVALUATION'!$D$5:$D$149)=2)*1)*(YEAR('BDD EVALUATION'!$D$5:$D$149)=2019)*1)*('BDD EVALUATION'!$ER$5:$ER$149)*(('BDD EVALUATION'!$B$5:$B$149)=$B54))</f>
        <v>0</v>
      </c>
      <c r="AB54" s="38">
        <f t="shared" ref="AB54" si="700">AA54/355</f>
        <v>0</v>
      </c>
      <c r="AC54" s="38" t="str">
        <f t="shared" ref="AC54" si="701">IF(AB54=0%,"Pas visitée",IF(AB54&gt;60%,"Autonome","Non Autonome"))</f>
        <v>Pas visitée</v>
      </c>
      <c r="AD54" s="38">
        <f t="shared" si="611"/>
        <v>2</v>
      </c>
      <c r="AE54" s="2"/>
    </row>
    <row r="55" spans="1:32" ht="15.75" thickBot="1" x14ac:dyDescent="0.3">
      <c r="A55" s="129"/>
      <c r="B55" s="26" t="s">
        <v>80</v>
      </c>
      <c r="C55" s="38">
        <f>SUMPRODUCT((((MONTH('BDD EVALUATION'!$D$5:$D$149)=6)*1)*(YEAR('BDD EVALUATION'!$D$5:$D$149)=2018)*1)*('BDD EVALUATION'!$ER$5:$ER$149)*(('BDD EVALUATION'!$B$5:$B$149)=$B55))</f>
        <v>230</v>
      </c>
      <c r="D55" s="39">
        <f t="shared" si="365"/>
        <v>0.647887323943662</v>
      </c>
      <c r="E55" s="38" t="str">
        <f t="shared" si="366"/>
        <v>Autonome</v>
      </c>
      <c r="F55" s="38">
        <f>SUMPRODUCT((((MONTH('BDD EVALUATION'!$D$5:$D$149)=7)*1)*(YEAR('BDD EVALUATION'!$D$5:$D$149)=2018)*1)*('BDD EVALUATION'!$ER$5:$ER$149)*(('BDD EVALUATION'!$B$5:$B$149)=$B55))</f>
        <v>230</v>
      </c>
      <c r="G55" s="39">
        <f t="shared" ref="G55" si="702">F55/355</f>
        <v>0.647887323943662</v>
      </c>
      <c r="H55" s="38" t="str">
        <f t="shared" si="368"/>
        <v>Autonome</v>
      </c>
      <c r="I55" s="38">
        <f>SUMPRODUCT((((MONTH('BDD EVALUATION'!$D$5:$D$149)=8)*1)*(YEAR('BDD EVALUATION'!$D$5:$D$149)=2018)*1)*('BDD EVALUATION'!$ER$5:$ER$149)*(('BDD EVALUATION'!$B$5:$B$149)=$B55))</f>
        <v>0</v>
      </c>
      <c r="J55" s="39">
        <f t="shared" ref="J55" si="703">I55/355</f>
        <v>0</v>
      </c>
      <c r="K55" s="38" t="str">
        <f t="shared" ref="K55" si="704">IF(J55=0%,"Pas visitée",IF(J55&gt;60%,"Autonome","Non Autonome"))</f>
        <v>Pas visitée</v>
      </c>
      <c r="L55" s="40">
        <f>SUMPRODUCT((((MONTH('BDD EVALUATION'!$D$5:$D$149)=9)*1)*(YEAR('BDD EVALUATION'!$D$5:$D$149)=2018)*1)*('BDD EVALUATION'!$ER$5:$ER$149)*(('BDD EVALUATION'!$B$5:$B$149)=$B55))</f>
        <v>0</v>
      </c>
      <c r="M55" s="41">
        <f t="shared" ref="M55" si="705">L55/355</f>
        <v>0</v>
      </c>
      <c r="N55" s="40" t="str">
        <f t="shared" ref="N55" si="706">IF(M55=0%,"Pas visitée",IF(M55&gt;60%,"Autonome","Non Autonome"))</f>
        <v>Pas visitée</v>
      </c>
      <c r="O55" s="40">
        <f>SUMPRODUCT((((MONTH('BDD EVALUATION'!$D$5:$D$149)=10)*1)*(YEAR('BDD EVALUATION'!$D$5:$D$149)=2018)*1)*('BDD EVALUATION'!$ER$5:$ER$149)*(('BDD EVALUATION'!$B$5:$B$149)=$B55))</f>
        <v>0</v>
      </c>
      <c r="P55" s="41">
        <f t="shared" ref="P55" si="707">O55/355</f>
        <v>0</v>
      </c>
      <c r="Q55" s="40" t="str">
        <f t="shared" ref="Q55" si="708">IF(P55=0%,"Pas visitée",IF(P55&gt;60%,"Autonome","Non Autonome"))</f>
        <v>Pas visitée</v>
      </c>
      <c r="R55" s="40">
        <f>SUMPRODUCT((((MONTH('BDD EVALUATION'!$D$5:$D$149)=11)*1)*(YEAR('BDD EVALUATION'!$D$5:$D$149)=2018)*1)*('BDD EVALUATION'!$ER$5:$ER$149)*(('BDD EVALUATION'!$B$5:$B$149)=$B55))</f>
        <v>0</v>
      </c>
      <c r="S55" s="41">
        <f t="shared" ref="S55" si="709">R55/355</f>
        <v>0</v>
      </c>
      <c r="T55" s="40" t="str">
        <f t="shared" ref="T55" si="710">IF(S55=0%,"Pas visitée",IF(S55&gt;60%,"Autonome","Non Autonome"))</f>
        <v>Pas visitée</v>
      </c>
      <c r="U55" s="38">
        <f>SUMPRODUCT((((MONTH('BDD EVALUATION'!$D$5:$D$149)=12)*1)*(YEAR('BDD EVALUATION'!$D$5:$D$149)=2018)*1)*('BDD EVALUATION'!$ER$5:$ER$149)*(('BDD EVALUATION'!$B$5:$B$149)=$B55))</f>
        <v>0</v>
      </c>
      <c r="V55" s="39">
        <f t="shared" ref="V55" si="711">U55/355</f>
        <v>0</v>
      </c>
      <c r="W55" s="38" t="str">
        <f t="shared" ref="W55" si="712">IF(V55=0%,"Pas visitée",IF(V55&gt;60%,"Autonome","Non Autonome"))</f>
        <v>Pas visitée</v>
      </c>
      <c r="X55" s="38">
        <f>SUMPRODUCT((((MONTH('BDD EVALUATION'!$D$5:$D$149)=1)*1)*(YEAR('BDD EVALUATION'!$D$5:$D$149)=2019)*1)*('BDD EVALUATION'!$ER$5:$ER$149)*(('BDD EVALUATION'!$B$5:$B$149)=$B55))</f>
        <v>0</v>
      </c>
      <c r="Y55" s="39">
        <f t="shared" ref="Y55" si="713">X55/355</f>
        <v>0</v>
      </c>
      <c r="Z55" s="38" t="str">
        <f t="shared" ref="Z55" si="714">IF(Y55=0%,"Pas visitée",IF(Y55&gt;60%,"Autonome","Non Autonome"))</f>
        <v>Pas visitée</v>
      </c>
      <c r="AA55" s="38">
        <f>SUMPRODUCT((((MONTH('BDD EVALUATION'!$D$5:$D$149)=2)*1)*(YEAR('BDD EVALUATION'!$D$5:$D$149)=2019)*1)*('BDD EVALUATION'!$ER$5:$ER$149)*(('BDD EVALUATION'!$B$5:$B$149)=$B55))</f>
        <v>0</v>
      </c>
      <c r="AB55" s="38">
        <f t="shared" ref="AB55" si="715">AA55/355</f>
        <v>0</v>
      </c>
      <c r="AC55" s="38" t="str">
        <f t="shared" ref="AC55" si="716">IF(AB55=0%,"Pas visitée",IF(AB55&gt;60%,"Autonome","Non Autonome"))</f>
        <v>Pas visitée</v>
      </c>
      <c r="AD55" s="38">
        <f t="shared" si="611"/>
        <v>2</v>
      </c>
      <c r="AE55" s="2"/>
    </row>
    <row r="56" spans="1:32" ht="15.75" thickBot="1" x14ac:dyDescent="0.3">
      <c r="A56" s="129"/>
      <c r="B56" s="26" t="s">
        <v>82</v>
      </c>
      <c r="C56" s="38">
        <f>SUMPRODUCT((((MONTH('BDD EVALUATION'!$D$5:$D$149)=6)*1)*(YEAR('BDD EVALUATION'!$D$5:$D$149)=2018)*1)*('BDD EVALUATION'!$ER$5:$ER$149)*(('BDD EVALUATION'!$B$5:$B$149)=$B56))</f>
        <v>210</v>
      </c>
      <c r="D56" s="39">
        <f t="shared" si="365"/>
        <v>0.59154929577464788</v>
      </c>
      <c r="E56" s="38" t="str">
        <f t="shared" si="366"/>
        <v>Non Autonome</v>
      </c>
      <c r="F56" s="38">
        <f>SUMPRODUCT((((MONTH('BDD EVALUATION'!$D$5:$D$149)=7)*1)*(YEAR('BDD EVALUATION'!$D$5:$D$149)=2018)*1)*('BDD EVALUATION'!$ER$5:$ER$149)*(('BDD EVALUATION'!$B$5:$B$149)=$B56))</f>
        <v>223</v>
      </c>
      <c r="G56" s="39">
        <f t="shared" ref="G56" si="717">F56/355</f>
        <v>0.62816901408450709</v>
      </c>
      <c r="H56" s="38" t="str">
        <f t="shared" si="368"/>
        <v>Autonome</v>
      </c>
      <c r="I56" s="38">
        <f>SUMPRODUCT((((MONTH('BDD EVALUATION'!$D$5:$D$149)=8)*1)*(YEAR('BDD EVALUATION'!$D$5:$D$149)=2018)*1)*('BDD EVALUATION'!$ER$5:$ER$149)*(('BDD EVALUATION'!$B$5:$B$149)=$B56))</f>
        <v>0</v>
      </c>
      <c r="J56" s="39">
        <f t="shared" ref="J56" si="718">I56/355</f>
        <v>0</v>
      </c>
      <c r="K56" s="38" t="str">
        <f t="shared" ref="K56" si="719">IF(J56=0%,"Pas visitée",IF(J56&gt;60%,"Autonome","Non Autonome"))</f>
        <v>Pas visitée</v>
      </c>
      <c r="L56" s="40">
        <f>SUMPRODUCT((((MONTH('BDD EVALUATION'!$D$5:$D$149)=9)*1)*(YEAR('BDD EVALUATION'!$D$5:$D$149)=2018)*1)*('BDD EVALUATION'!$ER$5:$ER$149)*(('BDD EVALUATION'!$B$5:$B$149)=$B56))</f>
        <v>0</v>
      </c>
      <c r="M56" s="41">
        <f t="shared" ref="M56" si="720">L56/355</f>
        <v>0</v>
      </c>
      <c r="N56" s="40" t="str">
        <f t="shared" ref="N56" si="721">IF(M56=0%,"Pas visitée",IF(M56&gt;60%,"Autonome","Non Autonome"))</f>
        <v>Pas visitée</v>
      </c>
      <c r="O56" s="40">
        <f>SUMPRODUCT((((MONTH('BDD EVALUATION'!$D$5:$D$149)=10)*1)*(YEAR('BDD EVALUATION'!$D$5:$D$149)=2018)*1)*('BDD EVALUATION'!$ER$5:$ER$149)*(('BDD EVALUATION'!$B$5:$B$149)=$B56))</f>
        <v>0</v>
      </c>
      <c r="P56" s="41">
        <f t="shared" ref="P56" si="722">O56/355</f>
        <v>0</v>
      </c>
      <c r="Q56" s="40" t="str">
        <f t="shared" ref="Q56" si="723">IF(P56=0%,"Pas visitée",IF(P56&gt;60%,"Autonome","Non Autonome"))</f>
        <v>Pas visitée</v>
      </c>
      <c r="R56" s="40">
        <f>SUMPRODUCT((((MONTH('BDD EVALUATION'!$D$5:$D$149)=11)*1)*(YEAR('BDD EVALUATION'!$D$5:$D$149)=2018)*1)*('BDD EVALUATION'!$ER$5:$ER$149)*(('BDD EVALUATION'!$B$5:$B$149)=$B56))</f>
        <v>0</v>
      </c>
      <c r="S56" s="41">
        <f t="shared" ref="S56" si="724">R56/355</f>
        <v>0</v>
      </c>
      <c r="T56" s="40" t="str">
        <f t="shared" ref="T56" si="725">IF(S56=0%,"Pas visitée",IF(S56&gt;60%,"Autonome","Non Autonome"))</f>
        <v>Pas visitée</v>
      </c>
      <c r="U56" s="38">
        <f>SUMPRODUCT((((MONTH('BDD EVALUATION'!$D$5:$D$149)=12)*1)*(YEAR('BDD EVALUATION'!$D$5:$D$149)=2018)*1)*('BDD EVALUATION'!$ER$5:$ER$149)*(('BDD EVALUATION'!$B$5:$B$149)=$B56))</f>
        <v>0</v>
      </c>
      <c r="V56" s="39">
        <f t="shared" ref="V56" si="726">U56/355</f>
        <v>0</v>
      </c>
      <c r="W56" s="38" t="str">
        <f t="shared" ref="W56" si="727">IF(V56=0%,"Pas visitée",IF(V56&gt;60%,"Autonome","Non Autonome"))</f>
        <v>Pas visitée</v>
      </c>
      <c r="X56" s="38">
        <f>SUMPRODUCT((((MONTH('BDD EVALUATION'!$D$5:$D$149)=1)*1)*(YEAR('BDD EVALUATION'!$D$5:$D$149)=2019)*1)*('BDD EVALUATION'!$ER$5:$ER$149)*(('BDD EVALUATION'!$B$5:$B$149)=$B56))</f>
        <v>0</v>
      </c>
      <c r="Y56" s="39">
        <f t="shared" ref="Y56" si="728">X56/355</f>
        <v>0</v>
      </c>
      <c r="Z56" s="38" t="str">
        <f t="shared" ref="Z56" si="729">IF(Y56=0%,"Pas visitée",IF(Y56&gt;60%,"Autonome","Non Autonome"))</f>
        <v>Pas visitée</v>
      </c>
      <c r="AA56" s="38">
        <f>SUMPRODUCT((((MONTH('BDD EVALUATION'!$D$5:$D$149)=2)*1)*(YEAR('BDD EVALUATION'!$D$5:$D$149)=2019)*1)*('BDD EVALUATION'!$ER$5:$ER$149)*(('BDD EVALUATION'!$B$5:$B$149)=$B56))</f>
        <v>0</v>
      </c>
      <c r="AB56" s="38">
        <f t="shared" ref="AB56" si="730">AA56/355</f>
        <v>0</v>
      </c>
      <c r="AC56" s="38" t="str">
        <f t="shared" ref="AC56" si="731">IF(AB56=0%,"Pas visitée",IF(AB56&gt;60%,"Autonome","Non Autonome"))</f>
        <v>Pas visitée</v>
      </c>
      <c r="AD56" s="38">
        <f t="shared" si="611"/>
        <v>2</v>
      </c>
      <c r="AE56" s="2"/>
    </row>
    <row r="57" spans="1:32" ht="15.75" thickBot="1" x14ac:dyDescent="0.3">
      <c r="A57" s="129"/>
      <c r="B57" s="26" t="s">
        <v>94</v>
      </c>
      <c r="C57" s="38">
        <f>SUMPRODUCT((((MONTH('BDD EVALUATION'!$D$5:$D$149)=6)*1)*(YEAR('BDD EVALUATION'!$D$5:$D$149)=2018)*1)*('BDD EVALUATION'!$ER$5:$ER$149)*(('BDD EVALUATION'!$B$5:$B$149)=$B57))</f>
        <v>146</v>
      </c>
      <c r="D57" s="39">
        <f t="shared" si="365"/>
        <v>0.41126760563380282</v>
      </c>
      <c r="E57" s="38" t="str">
        <f t="shared" si="366"/>
        <v>Non Autonome</v>
      </c>
      <c r="F57" s="38">
        <f>SUMPRODUCT((((MONTH('BDD EVALUATION'!$D$5:$D$149)=7)*1)*(YEAR('BDD EVALUATION'!$D$5:$D$149)=2018)*1)*('BDD EVALUATION'!$ER$5:$ER$149)*(('BDD EVALUATION'!$B$5:$B$149)=$B57))</f>
        <v>0</v>
      </c>
      <c r="G57" s="39">
        <f t="shared" ref="G57" si="732">F57/355</f>
        <v>0</v>
      </c>
      <c r="H57" s="38" t="str">
        <f t="shared" si="368"/>
        <v>Pas visitée</v>
      </c>
      <c r="I57" s="38">
        <f>SUMPRODUCT((((MONTH('BDD EVALUATION'!$D$5:$D$149)=8)*1)*(YEAR('BDD EVALUATION'!$D$5:$D$149)=2018)*1)*('BDD EVALUATION'!$ER$5:$ER$149)*(('BDD EVALUATION'!$B$5:$B$149)=$B57))</f>
        <v>168</v>
      </c>
      <c r="J57" s="39">
        <f t="shared" ref="J57" si="733">I57/355</f>
        <v>0.47323943661971829</v>
      </c>
      <c r="K57" s="38" t="str">
        <f t="shared" ref="K57" si="734">IF(J57=0%,"Pas visitée",IF(J57&gt;60%,"Autonome","Non Autonome"))</f>
        <v>Non Autonome</v>
      </c>
      <c r="L57" s="40">
        <f>SUMPRODUCT((((MONTH('BDD EVALUATION'!$D$5:$D$149)=9)*1)*(YEAR('BDD EVALUATION'!$D$5:$D$149)=2018)*1)*('BDD EVALUATION'!$ER$5:$ER$149)*(('BDD EVALUATION'!$B$5:$B$149)=$B57))</f>
        <v>0</v>
      </c>
      <c r="M57" s="41">
        <f t="shared" ref="M57" si="735">L57/355</f>
        <v>0</v>
      </c>
      <c r="N57" s="40" t="str">
        <f t="shared" ref="N57" si="736">IF(M57=0%,"Pas visitée",IF(M57&gt;60%,"Autonome","Non Autonome"))</f>
        <v>Pas visitée</v>
      </c>
      <c r="O57" s="40">
        <f>SUMPRODUCT((((MONTH('BDD EVALUATION'!$D$5:$D$149)=10)*1)*(YEAR('BDD EVALUATION'!$D$5:$D$149)=2018)*1)*('BDD EVALUATION'!$ER$5:$ER$149)*(('BDD EVALUATION'!$B$5:$B$149)=$B57))</f>
        <v>0</v>
      </c>
      <c r="P57" s="41">
        <f t="shared" ref="P57" si="737">O57/355</f>
        <v>0</v>
      </c>
      <c r="Q57" s="40" t="str">
        <f t="shared" ref="Q57" si="738">IF(P57=0%,"Pas visitée",IF(P57&gt;60%,"Autonome","Non Autonome"))</f>
        <v>Pas visitée</v>
      </c>
      <c r="R57" s="40">
        <f>SUMPRODUCT((((MONTH('BDD EVALUATION'!$D$5:$D$149)=11)*1)*(YEAR('BDD EVALUATION'!$D$5:$D$149)=2018)*1)*('BDD EVALUATION'!$ER$5:$ER$149)*(('BDD EVALUATION'!$B$5:$B$149)=$B57))</f>
        <v>0</v>
      </c>
      <c r="S57" s="41">
        <f t="shared" ref="S57" si="739">R57/355</f>
        <v>0</v>
      </c>
      <c r="T57" s="40" t="str">
        <f t="shared" ref="T57" si="740">IF(S57=0%,"Pas visitée",IF(S57&gt;60%,"Autonome","Non Autonome"))</f>
        <v>Pas visitée</v>
      </c>
      <c r="U57" s="38">
        <f>SUMPRODUCT((((MONTH('BDD EVALUATION'!$D$5:$D$149)=12)*1)*(YEAR('BDD EVALUATION'!$D$5:$D$149)=2018)*1)*('BDD EVALUATION'!$ER$5:$ER$149)*(('BDD EVALUATION'!$B$5:$B$149)=$B57))</f>
        <v>0</v>
      </c>
      <c r="V57" s="39">
        <f t="shared" ref="V57" si="741">U57/355</f>
        <v>0</v>
      </c>
      <c r="W57" s="38" t="str">
        <f t="shared" ref="W57" si="742">IF(V57=0%,"Pas visitée",IF(V57&gt;60%,"Autonome","Non Autonome"))</f>
        <v>Pas visitée</v>
      </c>
      <c r="X57" s="38">
        <f>SUMPRODUCT((((MONTH('BDD EVALUATION'!$D$5:$D$149)=1)*1)*(YEAR('BDD EVALUATION'!$D$5:$D$149)=2019)*1)*('BDD EVALUATION'!$ER$5:$ER$149)*(('BDD EVALUATION'!$B$5:$B$149)=$B57))</f>
        <v>0</v>
      </c>
      <c r="Y57" s="39">
        <f t="shared" ref="Y57" si="743">X57/355</f>
        <v>0</v>
      </c>
      <c r="Z57" s="38" t="str">
        <f t="shared" ref="Z57" si="744">IF(Y57=0%,"Pas visitée",IF(Y57&gt;60%,"Autonome","Non Autonome"))</f>
        <v>Pas visitée</v>
      </c>
      <c r="AA57" s="38">
        <f>SUMPRODUCT((((MONTH('BDD EVALUATION'!$D$5:$D$149)=2)*1)*(YEAR('BDD EVALUATION'!$D$5:$D$149)=2019)*1)*('BDD EVALUATION'!$ER$5:$ER$149)*(('BDD EVALUATION'!$B$5:$B$149)=$B57))</f>
        <v>0</v>
      </c>
      <c r="AB57" s="38">
        <f t="shared" ref="AB57" si="745">AA57/355</f>
        <v>0</v>
      </c>
      <c r="AC57" s="38" t="str">
        <f t="shared" ref="AC57" si="746">IF(AB57=0%,"Pas visitée",IF(AB57&gt;60%,"Autonome","Non Autonome"))</f>
        <v>Pas visitée</v>
      </c>
      <c r="AD57" s="38">
        <f t="shared" si="611"/>
        <v>2</v>
      </c>
      <c r="AE57" s="2"/>
    </row>
    <row r="58" spans="1:32" ht="15.75" thickBot="1" x14ac:dyDescent="0.3">
      <c r="A58" s="129"/>
      <c r="B58" s="26" t="s">
        <v>83</v>
      </c>
      <c r="C58" s="38">
        <f>SUMPRODUCT((((MONTH('BDD EVALUATION'!$D$5:$D$149)=6)*1)*(YEAR('BDD EVALUATION'!$D$5:$D$149)=2018)*1)*('BDD EVALUATION'!$ER$5:$ER$149)*(('BDD EVALUATION'!$B$5:$B$149)=$B58))</f>
        <v>222</v>
      </c>
      <c r="D58" s="39">
        <f t="shared" si="365"/>
        <v>0.62535211267605639</v>
      </c>
      <c r="E58" s="38" t="str">
        <f t="shared" si="366"/>
        <v>Autonome</v>
      </c>
      <c r="F58" s="38">
        <f>SUMPRODUCT((((MONTH('BDD EVALUATION'!$D$5:$D$149)=7)*1)*(YEAR('BDD EVALUATION'!$D$5:$D$149)=2018)*1)*('BDD EVALUATION'!$ER$5:$ER$149)*(('BDD EVALUATION'!$B$5:$B$149)=$B58))</f>
        <v>0</v>
      </c>
      <c r="G58" s="39">
        <f t="shared" ref="G58" si="747">F58/355</f>
        <v>0</v>
      </c>
      <c r="H58" s="38" t="str">
        <f t="shared" si="368"/>
        <v>Pas visitée</v>
      </c>
      <c r="I58" s="38">
        <f>SUMPRODUCT((((MONTH('BDD EVALUATION'!$D$5:$D$149)=8)*1)*(YEAR('BDD EVALUATION'!$D$5:$D$149)=2018)*1)*('BDD EVALUATION'!$ER$5:$ER$149)*(('BDD EVALUATION'!$B$5:$B$149)=$B58))</f>
        <v>237</v>
      </c>
      <c r="J58" s="39">
        <f t="shared" ref="J58" si="748">I58/355</f>
        <v>0.6676056338028169</v>
      </c>
      <c r="K58" s="38" t="str">
        <f t="shared" ref="K58" si="749">IF(J58=0%,"Pas visitée",IF(J58&gt;60%,"Autonome","Non Autonome"))</f>
        <v>Autonome</v>
      </c>
      <c r="L58" s="40">
        <f>SUMPRODUCT((((MONTH('BDD EVALUATION'!$D$5:$D$149)=9)*1)*(YEAR('BDD EVALUATION'!$D$5:$D$149)=2018)*1)*('BDD EVALUATION'!$ER$5:$ER$149)*(('BDD EVALUATION'!$B$5:$B$149)=$B58))</f>
        <v>0</v>
      </c>
      <c r="M58" s="41">
        <f t="shared" ref="M58" si="750">L58/355</f>
        <v>0</v>
      </c>
      <c r="N58" s="40" t="str">
        <f t="shared" ref="N58" si="751">IF(M58=0%,"Pas visitée",IF(M58&gt;60%,"Autonome","Non Autonome"))</f>
        <v>Pas visitée</v>
      </c>
      <c r="O58" s="40">
        <f>SUMPRODUCT((((MONTH('BDD EVALUATION'!$D$5:$D$149)=10)*1)*(YEAR('BDD EVALUATION'!$D$5:$D$149)=2018)*1)*('BDD EVALUATION'!$ER$5:$ER$149)*(('BDD EVALUATION'!$B$5:$B$149)=$B58))</f>
        <v>0</v>
      </c>
      <c r="P58" s="41">
        <f t="shared" ref="P58" si="752">O58/355</f>
        <v>0</v>
      </c>
      <c r="Q58" s="40" t="str">
        <f t="shared" ref="Q58" si="753">IF(P58=0%,"Pas visitée",IF(P58&gt;60%,"Autonome","Non Autonome"))</f>
        <v>Pas visitée</v>
      </c>
      <c r="R58" s="40">
        <f>SUMPRODUCT((((MONTH('BDD EVALUATION'!$D$5:$D$149)=11)*1)*(YEAR('BDD EVALUATION'!$D$5:$D$149)=2018)*1)*('BDD EVALUATION'!$ER$5:$ER$149)*(('BDD EVALUATION'!$B$5:$B$149)=$B58))</f>
        <v>0</v>
      </c>
      <c r="S58" s="41">
        <f t="shared" ref="S58" si="754">R58/355</f>
        <v>0</v>
      </c>
      <c r="T58" s="40" t="str">
        <f t="shared" ref="T58" si="755">IF(S58=0%,"Pas visitée",IF(S58&gt;60%,"Autonome","Non Autonome"))</f>
        <v>Pas visitée</v>
      </c>
      <c r="U58" s="38">
        <f>SUMPRODUCT((((MONTH('BDD EVALUATION'!$D$5:$D$149)=12)*1)*(YEAR('BDD EVALUATION'!$D$5:$D$149)=2018)*1)*('BDD EVALUATION'!$ER$5:$ER$149)*(('BDD EVALUATION'!$B$5:$B$149)=$B58))</f>
        <v>0</v>
      </c>
      <c r="V58" s="39">
        <f t="shared" ref="V58" si="756">U58/355</f>
        <v>0</v>
      </c>
      <c r="W58" s="38" t="str">
        <f t="shared" ref="W58" si="757">IF(V58=0%,"Pas visitée",IF(V58&gt;60%,"Autonome","Non Autonome"))</f>
        <v>Pas visitée</v>
      </c>
      <c r="X58" s="38">
        <f>SUMPRODUCT((((MONTH('BDD EVALUATION'!$D$5:$D$149)=1)*1)*(YEAR('BDD EVALUATION'!$D$5:$D$149)=2019)*1)*('BDD EVALUATION'!$ER$5:$ER$149)*(('BDD EVALUATION'!$B$5:$B$149)=$B58))</f>
        <v>0</v>
      </c>
      <c r="Y58" s="39">
        <f t="shared" ref="Y58" si="758">X58/355</f>
        <v>0</v>
      </c>
      <c r="Z58" s="38" t="str">
        <f t="shared" ref="Z58" si="759">IF(Y58=0%,"Pas visitée",IF(Y58&gt;60%,"Autonome","Non Autonome"))</f>
        <v>Pas visitée</v>
      </c>
      <c r="AA58" s="38">
        <f>SUMPRODUCT((((MONTH('BDD EVALUATION'!$D$5:$D$149)=2)*1)*(YEAR('BDD EVALUATION'!$D$5:$D$149)=2019)*1)*('BDD EVALUATION'!$ER$5:$ER$149)*(('BDD EVALUATION'!$B$5:$B$149)=$B58))</f>
        <v>0</v>
      </c>
      <c r="AB58" s="38">
        <f t="shared" ref="AB58" si="760">AA58/355</f>
        <v>0</v>
      </c>
      <c r="AC58" s="38" t="str">
        <f t="shared" ref="AC58" si="761">IF(AB58=0%,"Pas visitée",IF(AB58&gt;60%,"Autonome","Non Autonome"))</f>
        <v>Pas visitée</v>
      </c>
      <c r="AD58" s="38">
        <f t="shared" si="611"/>
        <v>2</v>
      </c>
      <c r="AE58" s="2"/>
      <c r="AF58" s="2"/>
    </row>
    <row r="59" spans="1:32" ht="15.75" thickBot="1" x14ac:dyDescent="0.3">
      <c r="A59" s="129"/>
      <c r="B59" s="26" t="s">
        <v>78</v>
      </c>
      <c r="C59" s="38">
        <f>SUMPRODUCT((((MONTH('BDD EVALUATION'!$D$5:$D$149)=6)*1)*(YEAR('BDD EVALUATION'!$D$5:$D$149)=2018)*1)*('BDD EVALUATION'!$ER$5:$ER$149)*(('BDD EVALUATION'!$B$5:$B$149)=$B59))</f>
        <v>190</v>
      </c>
      <c r="D59" s="39">
        <f t="shared" si="365"/>
        <v>0.53521126760563376</v>
      </c>
      <c r="E59" s="38" t="str">
        <f t="shared" si="366"/>
        <v>Non Autonome</v>
      </c>
      <c r="F59" s="38">
        <f>SUMPRODUCT((((MONTH('BDD EVALUATION'!$D$5:$D$149)=7)*1)*(YEAR('BDD EVALUATION'!$D$5:$D$149)=2018)*1)*('BDD EVALUATION'!$ER$5:$ER$149)*(('BDD EVALUATION'!$B$5:$B$149)=$B59))</f>
        <v>191</v>
      </c>
      <c r="G59" s="39">
        <f t="shared" ref="G59" si="762">F59/355</f>
        <v>0.53802816901408446</v>
      </c>
      <c r="H59" s="38" t="str">
        <f t="shared" si="368"/>
        <v>Non Autonome</v>
      </c>
      <c r="I59" s="38">
        <f>SUMPRODUCT((((MONTH('BDD EVALUATION'!$D$5:$D$149)=8)*1)*(YEAR('BDD EVALUATION'!$D$5:$D$149)=2018)*1)*('BDD EVALUATION'!$ER$5:$ER$149)*(('BDD EVALUATION'!$B$5:$B$149)=$B59))</f>
        <v>0</v>
      </c>
      <c r="J59" s="39">
        <f t="shared" ref="J59" si="763">I59/355</f>
        <v>0</v>
      </c>
      <c r="K59" s="38" t="str">
        <f t="shared" ref="K59" si="764">IF(J59=0%,"Pas visitée",IF(J59&gt;60%,"Autonome","Non Autonome"))</f>
        <v>Pas visitée</v>
      </c>
      <c r="L59" s="40">
        <f>SUMPRODUCT((((MONTH('BDD EVALUATION'!$D$5:$D$149)=9)*1)*(YEAR('BDD EVALUATION'!$D$5:$D$149)=2018)*1)*('BDD EVALUATION'!$ER$5:$ER$149)*(('BDD EVALUATION'!$B$5:$B$149)=$B59))</f>
        <v>0</v>
      </c>
      <c r="M59" s="41">
        <f t="shared" ref="M59" si="765">L59/355</f>
        <v>0</v>
      </c>
      <c r="N59" s="40" t="str">
        <f t="shared" ref="N59" si="766">IF(M59=0%,"Pas visitée",IF(M59&gt;60%,"Autonome","Non Autonome"))</f>
        <v>Pas visitée</v>
      </c>
      <c r="O59" s="40">
        <f>SUMPRODUCT((((MONTH('BDD EVALUATION'!$D$5:$D$149)=10)*1)*(YEAR('BDD EVALUATION'!$D$5:$D$149)=2018)*1)*('BDD EVALUATION'!$ER$5:$ER$149)*(('BDD EVALUATION'!$B$5:$B$149)=$B59))</f>
        <v>0</v>
      </c>
      <c r="P59" s="41">
        <f t="shared" ref="P59" si="767">O59/355</f>
        <v>0</v>
      </c>
      <c r="Q59" s="40" t="str">
        <f t="shared" ref="Q59" si="768">IF(P59=0%,"Pas visitée",IF(P59&gt;60%,"Autonome","Non Autonome"))</f>
        <v>Pas visitée</v>
      </c>
      <c r="R59" s="40">
        <f>SUMPRODUCT((((MONTH('BDD EVALUATION'!$D$5:$D$149)=11)*1)*(YEAR('BDD EVALUATION'!$D$5:$D$149)=2018)*1)*('BDD EVALUATION'!$ER$5:$ER$149)*(('BDD EVALUATION'!$B$5:$B$149)=$B59))</f>
        <v>0</v>
      </c>
      <c r="S59" s="41">
        <f t="shared" ref="S59" si="769">R59/355</f>
        <v>0</v>
      </c>
      <c r="T59" s="40" t="str">
        <f t="shared" ref="T59" si="770">IF(S59=0%,"Pas visitée",IF(S59&gt;60%,"Autonome","Non Autonome"))</f>
        <v>Pas visitée</v>
      </c>
      <c r="U59" s="38">
        <f>SUMPRODUCT((((MONTH('BDD EVALUATION'!$D$5:$D$149)=12)*1)*(YEAR('BDD EVALUATION'!$D$5:$D$149)=2018)*1)*('BDD EVALUATION'!$ER$5:$ER$149)*(('BDD EVALUATION'!$B$5:$B$149)=$B59))</f>
        <v>0</v>
      </c>
      <c r="V59" s="39">
        <f t="shared" ref="V59" si="771">U59/355</f>
        <v>0</v>
      </c>
      <c r="W59" s="38" t="str">
        <f t="shared" ref="W59" si="772">IF(V59=0%,"Pas visitée",IF(V59&gt;60%,"Autonome","Non Autonome"))</f>
        <v>Pas visitée</v>
      </c>
      <c r="X59" s="38">
        <f>SUMPRODUCT((((MONTH('BDD EVALUATION'!$D$5:$D$149)=1)*1)*(YEAR('BDD EVALUATION'!$D$5:$D$149)=2019)*1)*('BDD EVALUATION'!$ER$5:$ER$149)*(('BDD EVALUATION'!$B$5:$B$149)=$B59))</f>
        <v>0</v>
      </c>
      <c r="Y59" s="39">
        <f t="shared" ref="Y59" si="773">X59/355</f>
        <v>0</v>
      </c>
      <c r="Z59" s="38" t="str">
        <f t="shared" ref="Z59" si="774">IF(Y59=0%,"Pas visitée",IF(Y59&gt;60%,"Autonome","Non Autonome"))</f>
        <v>Pas visitée</v>
      </c>
      <c r="AA59" s="38">
        <f>SUMPRODUCT((((MONTH('BDD EVALUATION'!$D$5:$D$149)=2)*1)*(YEAR('BDD EVALUATION'!$D$5:$D$149)=2019)*1)*('BDD EVALUATION'!$ER$5:$ER$149)*(('BDD EVALUATION'!$B$5:$B$149)=$B59))</f>
        <v>0</v>
      </c>
      <c r="AB59" s="38">
        <f t="shared" ref="AB59" si="775">AA59/355</f>
        <v>0</v>
      </c>
      <c r="AC59" s="38" t="str">
        <f t="shared" ref="AC59" si="776">IF(AB59=0%,"Pas visitée",IF(AB59&gt;60%,"Autonome","Non Autonome"))</f>
        <v>Pas visitée</v>
      </c>
      <c r="AD59" s="38">
        <f t="shared" si="611"/>
        <v>2</v>
      </c>
      <c r="AE59" s="2"/>
    </row>
    <row r="60" spans="1:32" ht="15.75" thickBot="1" x14ac:dyDescent="0.3">
      <c r="A60" s="129"/>
      <c r="B60" s="26" t="s">
        <v>85</v>
      </c>
      <c r="C60" s="38">
        <f>SUMPRODUCT((((MONTH('BDD EVALUATION'!$D$5:$D$149)=6)*1)*(YEAR('BDD EVALUATION'!$D$5:$D$149)=2018)*1)*('BDD EVALUATION'!$ER$5:$ER$149)*(('BDD EVALUATION'!$B$5:$B$149)=$B60))</f>
        <v>268</v>
      </c>
      <c r="D60" s="39">
        <f t="shared" si="365"/>
        <v>0.75492957746478873</v>
      </c>
      <c r="E60" s="38" t="str">
        <f t="shared" si="366"/>
        <v>Autonome</v>
      </c>
      <c r="F60" s="38">
        <f>SUMPRODUCT((((MONTH('BDD EVALUATION'!$D$5:$D$149)=7)*1)*(YEAR('BDD EVALUATION'!$D$5:$D$149)=2018)*1)*('BDD EVALUATION'!$ER$5:$ER$149)*(('BDD EVALUATION'!$B$5:$B$149)=$B60))</f>
        <v>0</v>
      </c>
      <c r="G60" s="39">
        <f t="shared" ref="G60" si="777">F60/355</f>
        <v>0</v>
      </c>
      <c r="H60" s="38" t="str">
        <f t="shared" si="368"/>
        <v>Pas visitée</v>
      </c>
      <c r="I60" s="38">
        <f>SUMPRODUCT((((MONTH('BDD EVALUATION'!$D$5:$D$149)=8)*1)*(YEAR('BDD EVALUATION'!$D$5:$D$149)=2018)*1)*('BDD EVALUATION'!$ER$5:$ER$149)*(('BDD EVALUATION'!$B$5:$B$149)=$B60))</f>
        <v>261</v>
      </c>
      <c r="J60" s="39">
        <f t="shared" ref="J60" si="778">I60/355</f>
        <v>0.73521126760563382</v>
      </c>
      <c r="K60" s="38" t="str">
        <f t="shared" ref="K60" si="779">IF(J60=0%,"Pas visitée",IF(J60&gt;60%,"Autonome","Non Autonome"))</f>
        <v>Autonome</v>
      </c>
      <c r="L60" s="40">
        <f>SUMPRODUCT((((MONTH('BDD EVALUATION'!$D$5:$D$149)=9)*1)*(YEAR('BDD EVALUATION'!$D$5:$D$149)=2018)*1)*('BDD EVALUATION'!$ER$5:$ER$149)*(('BDD EVALUATION'!$B$5:$B$149)=$B60))</f>
        <v>0</v>
      </c>
      <c r="M60" s="41">
        <f t="shared" ref="M60" si="780">L60/355</f>
        <v>0</v>
      </c>
      <c r="N60" s="40" t="str">
        <f t="shared" ref="N60" si="781">IF(M60=0%,"Pas visitée",IF(M60&gt;60%,"Autonome","Non Autonome"))</f>
        <v>Pas visitée</v>
      </c>
      <c r="O60" s="40">
        <f>SUMPRODUCT((((MONTH('BDD EVALUATION'!$D$5:$D$149)=10)*1)*(YEAR('BDD EVALUATION'!$D$5:$D$149)=2018)*1)*('BDD EVALUATION'!$ER$5:$ER$149)*(('BDD EVALUATION'!$B$5:$B$149)=$B60))</f>
        <v>0</v>
      </c>
      <c r="P60" s="41">
        <f t="shared" ref="P60" si="782">O60/355</f>
        <v>0</v>
      </c>
      <c r="Q60" s="40" t="str">
        <f t="shared" ref="Q60" si="783">IF(P60=0%,"Pas visitée",IF(P60&gt;60%,"Autonome","Non Autonome"))</f>
        <v>Pas visitée</v>
      </c>
      <c r="R60" s="40">
        <f>SUMPRODUCT((((MONTH('BDD EVALUATION'!$D$5:$D$149)=11)*1)*(YEAR('BDD EVALUATION'!$D$5:$D$149)=2018)*1)*('BDD EVALUATION'!$ER$5:$ER$149)*(('BDD EVALUATION'!$B$5:$B$149)=$B60))</f>
        <v>0</v>
      </c>
      <c r="S60" s="41">
        <f t="shared" ref="S60" si="784">R60/355</f>
        <v>0</v>
      </c>
      <c r="T60" s="40" t="str">
        <f t="shared" ref="T60" si="785">IF(S60=0%,"Pas visitée",IF(S60&gt;60%,"Autonome","Non Autonome"))</f>
        <v>Pas visitée</v>
      </c>
      <c r="U60" s="38">
        <f>SUMPRODUCT((((MONTH('BDD EVALUATION'!$D$5:$D$149)=12)*1)*(YEAR('BDD EVALUATION'!$D$5:$D$149)=2018)*1)*('BDD EVALUATION'!$ER$5:$ER$149)*(('BDD EVALUATION'!$B$5:$B$149)=$B60))</f>
        <v>0</v>
      </c>
      <c r="V60" s="39">
        <f t="shared" ref="V60" si="786">U60/355</f>
        <v>0</v>
      </c>
      <c r="W60" s="38" t="str">
        <f t="shared" ref="W60" si="787">IF(V60=0%,"Pas visitée",IF(V60&gt;60%,"Autonome","Non Autonome"))</f>
        <v>Pas visitée</v>
      </c>
      <c r="X60" s="38">
        <f>SUMPRODUCT((((MONTH('BDD EVALUATION'!$D$5:$D$149)=1)*1)*(YEAR('BDD EVALUATION'!$D$5:$D$149)=2019)*1)*('BDD EVALUATION'!$ER$5:$ER$149)*(('BDD EVALUATION'!$B$5:$B$149)=$B60))</f>
        <v>0</v>
      </c>
      <c r="Y60" s="39">
        <f t="shared" ref="Y60" si="788">X60/355</f>
        <v>0</v>
      </c>
      <c r="Z60" s="38" t="str">
        <f t="shared" ref="Z60" si="789">IF(Y60=0%,"Pas visitée",IF(Y60&gt;60%,"Autonome","Non Autonome"))</f>
        <v>Pas visitée</v>
      </c>
      <c r="AA60" s="38">
        <f>SUMPRODUCT((((MONTH('BDD EVALUATION'!$D$5:$D$149)=2)*1)*(YEAR('BDD EVALUATION'!$D$5:$D$149)=2019)*1)*('BDD EVALUATION'!$ER$5:$ER$149)*(('BDD EVALUATION'!$B$5:$B$149)=$B60))</f>
        <v>0</v>
      </c>
      <c r="AB60" s="38">
        <f t="shared" ref="AB60" si="790">AA60/355</f>
        <v>0</v>
      </c>
      <c r="AC60" s="38" t="str">
        <f t="shared" ref="AC60" si="791">IF(AB60=0%,"Pas visitée",IF(AB60&gt;60%,"Autonome","Non Autonome"))</f>
        <v>Pas visitée</v>
      </c>
      <c r="AD60" s="38">
        <f t="shared" si="611"/>
        <v>2</v>
      </c>
      <c r="AE60" s="2"/>
    </row>
    <row r="61" spans="1:32" ht="15.75" thickBot="1" x14ac:dyDescent="0.3">
      <c r="A61" s="129"/>
      <c r="B61" s="26" t="s">
        <v>95</v>
      </c>
      <c r="C61" s="38">
        <f>SUMPRODUCT((((MONTH('BDD EVALUATION'!$D$5:$D$149)=6)*1)*(YEAR('BDD EVALUATION'!$D$5:$D$149)=2018)*1)*('BDD EVALUATION'!$ER$5:$ER$149)*(('BDD EVALUATION'!$B$5:$B$149)=$B61))</f>
        <v>182</v>
      </c>
      <c r="D61" s="39">
        <f t="shared" si="365"/>
        <v>0.51267605633802815</v>
      </c>
      <c r="E61" s="38" t="str">
        <f t="shared" si="366"/>
        <v>Non Autonome</v>
      </c>
      <c r="F61" s="38">
        <f>SUMPRODUCT((((MONTH('BDD EVALUATION'!$D$5:$D$149)=7)*1)*(YEAR('BDD EVALUATION'!$D$5:$D$149)=2018)*1)*('BDD EVALUATION'!$ER$5:$ER$149)*(('BDD EVALUATION'!$B$5:$B$149)=$B61))</f>
        <v>0</v>
      </c>
      <c r="G61" s="39">
        <f t="shared" ref="G61" si="792">F61/355</f>
        <v>0</v>
      </c>
      <c r="H61" s="38" t="str">
        <f t="shared" si="368"/>
        <v>Pas visitée</v>
      </c>
      <c r="I61" s="38">
        <f>SUMPRODUCT((((MONTH('BDD EVALUATION'!$D$5:$D$149)=8)*1)*(YEAR('BDD EVALUATION'!$D$5:$D$149)=2018)*1)*('BDD EVALUATION'!$ER$5:$ER$149)*(('BDD EVALUATION'!$B$5:$B$149)=$B61))</f>
        <v>210</v>
      </c>
      <c r="J61" s="39">
        <f t="shared" ref="J61" si="793">I61/355</f>
        <v>0.59154929577464788</v>
      </c>
      <c r="K61" s="38" t="str">
        <f t="shared" ref="K61" si="794">IF(J61=0%,"Pas visitée",IF(J61&gt;60%,"Autonome","Non Autonome"))</f>
        <v>Non Autonome</v>
      </c>
      <c r="L61" s="40">
        <f>SUMPRODUCT((((MONTH('BDD EVALUATION'!$D$5:$D$149)=9)*1)*(YEAR('BDD EVALUATION'!$D$5:$D$149)=2018)*1)*('BDD EVALUATION'!$ER$5:$ER$149)*(('BDD EVALUATION'!$B$5:$B$149)=$B61))</f>
        <v>0</v>
      </c>
      <c r="M61" s="41">
        <f t="shared" ref="M61" si="795">L61/355</f>
        <v>0</v>
      </c>
      <c r="N61" s="40" t="str">
        <f t="shared" ref="N61" si="796">IF(M61=0%,"Pas visitée",IF(M61&gt;60%,"Autonome","Non Autonome"))</f>
        <v>Pas visitée</v>
      </c>
      <c r="O61" s="40">
        <f>SUMPRODUCT((((MONTH('BDD EVALUATION'!$D$5:$D$149)=10)*1)*(YEAR('BDD EVALUATION'!$D$5:$D$149)=2018)*1)*('BDD EVALUATION'!$ER$5:$ER$149)*(('BDD EVALUATION'!$B$5:$B$149)=$B61))</f>
        <v>0</v>
      </c>
      <c r="P61" s="41">
        <f t="shared" ref="P61" si="797">O61/355</f>
        <v>0</v>
      </c>
      <c r="Q61" s="40" t="str">
        <f t="shared" ref="Q61" si="798">IF(P61=0%,"Pas visitée",IF(P61&gt;60%,"Autonome","Non Autonome"))</f>
        <v>Pas visitée</v>
      </c>
      <c r="R61" s="40">
        <f>SUMPRODUCT((((MONTH('BDD EVALUATION'!$D$5:$D$149)=11)*1)*(YEAR('BDD EVALUATION'!$D$5:$D$149)=2018)*1)*('BDD EVALUATION'!$ER$5:$ER$149)*(('BDD EVALUATION'!$B$5:$B$149)=$B61))</f>
        <v>0</v>
      </c>
      <c r="S61" s="41">
        <f t="shared" ref="S61" si="799">R61/355</f>
        <v>0</v>
      </c>
      <c r="T61" s="40" t="str">
        <f t="shared" ref="T61" si="800">IF(S61=0%,"Pas visitée",IF(S61&gt;60%,"Autonome","Non Autonome"))</f>
        <v>Pas visitée</v>
      </c>
      <c r="U61" s="38">
        <f>SUMPRODUCT((((MONTH('BDD EVALUATION'!$D$5:$D$149)=12)*1)*(YEAR('BDD EVALUATION'!$D$5:$D$149)=2018)*1)*('BDD EVALUATION'!$ER$5:$ER$149)*(('BDD EVALUATION'!$B$5:$B$149)=$B61))</f>
        <v>0</v>
      </c>
      <c r="V61" s="39">
        <f t="shared" ref="V61" si="801">U61/355</f>
        <v>0</v>
      </c>
      <c r="W61" s="38" t="str">
        <f t="shared" ref="W61" si="802">IF(V61=0%,"Pas visitée",IF(V61&gt;60%,"Autonome","Non Autonome"))</f>
        <v>Pas visitée</v>
      </c>
      <c r="X61" s="38">
        <f>SUMPRODUCT((((MONTH('BDD EVALUATION'!$D$5:$D$149)=1)*1)*(YEAR('BDD EVALUATION'!$D$5:$D$149)=2019)*1)*('BDD EVALUATION'!$ER$5:$ER$149)*(('BDD EVALUATION'!$B$5:$B$149)=$B61))</f>
        <v>0</v>
      </c>
      <c r="Y61" s="39">
        <f t="shared" ref="Y61" si="803">X61/355</f>
        <v>0</v>
      </c>
      <c r="Z61" s="38" t="str">
        <f t="shared" ref="Z61" si="804">IF(Y61=0%,"Pas visitée",IF(Y61&gt;60%,"Autonome","Non Autonome"))</f>
        <v>Pas visitée</v>
      </c>
      <c r="AA61" s="38">
        <f>SUMPRODUCT((((MONTH('BDD EVALUATION'!$D$5:$D$149)=2)*1)*(YEAR('BDD EVALUATION'!$D$5:$D$149)=2019)*1)*('BDD EVALUATION'!$ER$5:$ER$149)*(('BDD EVALUATION'!$B$5:$B$149)=$B61))</f>
        <v>0</v>
      </c>
      <c r="AB61" s="38">
        <f t="shared" ref="AB61" si="805">AA61/355</f>
        <v>0</v>
      </c>
      <c r="AC61" s="38" t="str">
        <f t="shared" ref="AC61" si="806">IF(AB61=0%,"Pas visitée",IF(AB61&gt;60%,"Autonome","Non Autonome"))</f>
        <v>Pas visitée</v>
      </c>
      <c r="AD61" s="38">
        <f t="shared" si="611"/>
        <v>2</v>
      </c>
      <c r="AE61" s="2"/>
    </row>
    <row r="62" spans="1:32" ht="15.75" thickBot="1" x14ac:dyDescent="0.3">
      <c r="A62" s="129"/>
      <c r="B62" s="21" t="s">
        <v>72</v>
      </c>
      <c r="C62" s="38">
        <f>SUMPRODUCT((((MONTH('BDD EVALUATION'!$D$5:$D$149)=6)*1)*(YEAR('BDD EVALUATION'!$D$5:$D$149)=2018)*1)*('BDD EVALUATION'!$ER$5:$ER$149)*(('BDD EVALUATION'!$B$5:$B$149)=$B62))</f>
        <v>162</v>
      </c>
      <c r="D62" s="39">
        <f t="shared" si="365"/>
        <v>0.45633802816901409</v>
      </c>
      <c r="E62" s="38" t="str">
        <f t="shared" si="366"/>
        <v>Non Autonome</v>
      </c>
      <c r="F62" s="38">
        <f>SUMPRODUCT((((MONTH('BDD EVALUATION'!$D$5:$D$149)=7)*1)*(YEAR('BDD EVALUATION'!$D$5:$D$149)=2018)*1)*('BDD EVALUATION'!$ER$5:$ER$149)*(('BDD EVALUATION'!$B$5:$B$149)=$B62))</f>
        <v>189</v>
      </c>
      <c r="G62" s="39">
        <f t="shared" ref="G62" si="807">F62/355</f>
        <v>0.53239436619718306</v>
      </c>
      <c r="H62" s="38" t="str">
        <f t="shared" si="368"/>
        <v>Non Autonome</v>
      </c>
      <c r="I62" s="38">
        <f>SUMPRODUCT((((MONTH('BDD EVALUATION'!$D$5:$D$149)=8)*1)*(YEAR('BDD EVALUATION'!$D$5:$D$149)=2018)*1)*('BDD EVALUATION'!$ER$5:$ER$149)*(('BDD EVALUATION'!$B$5:$B$149)=$B62))</f>
        <v>0</v>
      </c>
      <c r="J62" s="39">
        <f t="shared" ref="J62" si="808">I62/355</f>
        <v>0</v>
      </c>
      <c r="K62" s="38" t="str">
        <f t="shared" ref="K62" si="809">IF(J62=0%,"Pas visitée",IF(J62&gt;60%,"Autonome","Non Autonome"))</f>
        <v>Pas visitée</v>
      </c>
      <c r="L62" s="40">
        <f>SUMPRODUCT((((MONTH('BDD EVALUATION'!$D$5:$D$149)=9)*1)*(YEAR('BDD EVALUATION'!$D$5:$D$149)=2018)*1)*('BDD EVALUATION'!$ER$5:$ER$149)*(('BDD EVALUATION'!$B$5:$B$149)=$B62))</f>
        <v>0</v>
      </c>
      <c r="M62" s="41">
        <f t="shared" ref="M62" si="810">L62/355</f>
        <v>0</v>
      </c>
      <c r="N62" s="40" t="str">
        <f t="shared" ref="N62" si="811">IF(M62=0%,"Pas visitée",IF(M62&gt;60%,"Autonome","Non Autonome"))</f>
        <v>Pas visitée</v>
      </c>
      <c r="O62" s="40">
        <f>SUMPRODUCT((((MONTH('BDD EVALUATION'!$D$5:$D$149)=10)*1)*(YEAR('BDD EVALUATION'!$D$5:$D$149)=2018)*1)*('BDD EVALUATION'!$ER$5:$ER$149)*(('BDD EVALUATION'!$B$5:$B$149)=$B62))</f>
        <v>0</v>
      </c>
      <c r="P62" s="41">
        <f t="shared" ref="P62" si="812">O62/355</f>
        <v>0</v>
      </c>
      <c r="Q62" s="40" t="str">
        <f t="shared" ref="Q62" si="813">IF(P62=0%,"Pas visitée",IF(P62&gt;60%,"Autonome","Non Autonome"))</f>
        <v>Pas visitée</v>
      </c>
      <c r="R62" s="40">
        <f>SUMPRODUCT((((MONTH('BDD EVALUATION'!$D$5:$D$149)=11)*1)*(YEAR('BDD EVALUATION'!$D$5:$D$149)=2018)*1)*('BDD EVALUATION'!$ER$5:$ER$149)*(('BDD EVALUATION'!$B$5:$B$149)=$B62))</f>
        <v>0</v>
      </c>
      <c r="S62" s="41">
        <f t="shared" ref="S62" si="814">R62/355</f>
        <v>0</v>
      </c>
      <c r="T62" s="40" t="str">
        <f t="shared" ref="T62" si="815">IF(S62=0%,"Pas visitée",IF(S62&gt;60%,"Autonome","Non Autonome"))</f>
        <v>Pas visitée</v>
      </c>
      <c r="U62" s="38">
        <f>SUMPRODUCT((((MONTH('BDD EVALUATION'!$D$5:$D$149)=12)*1)*(YEAR('BDD EVALUATION'!$D$5:$D$149)=2018)*1)*('BDD EVALUATION'!$ER$5:$ER$149)*(('BDD EVALUATION'!$B$5:$B$149)=$B62))</f>
        <v>0</v>
      </c>
      <c r="V62" s="39">
        <f t="shared" ref="V62" si="816">U62/355</f>
        <v>0</v>
      </c>
      <c r="W62" s="38" t="str">
        <f t="shared" ref="W62" si="817">IF(V62=0%,"Pas visitée",IF(V62&gt;60%,"Autonome","Non Autonome"))</f>
        <v>Pas visitée</v>
      </c>
      <c r="X62" s="38">
        <f>SUMPRODUCT((((MONTH('BDD EVALUATION'!$D$5:$D$149)=1)*1)*(YEAR('BDD EVALUATION'!$D$5:$D$149)=2019)*1)*('BDD EVALUATION'!$ER$5:$ER$149)*(('BDD EVALUATION'!$B$5:$B$149)=$B62))</f>
        <v>0</v>
      </c>
      <c r="Y62" s="39">
        <f t="shared" ref="Y62" si="818">X62/355</f>
        <v>0</v>
      </c>
      <c r="Z62" s="38" t="str">
        <f t="shared" ref="Z62" si="819">IF(Y62=0%,"Pas visitée",IF(Y62&gt;60%,"Autonome","Non Autonome"))</f>
        <v>Pas visitée</v>
      </c>
      <c r="AA62" s="38">
        <f>SUMPRODUCT((((MONTH('BDD EVALUATION'!$D$5:$D$149)=2)*1)*(YEAR('BDD EVALUATION'!$D$5:$D$149)=2019)*1)*('BDD EVALUATION'!$ER$5:$ER$149)*(('BDD EVALUATION'!$B$5:$B$149)=$B62))</f>
        <v>0</v>
      </c>
      <c r="AB62" s="38">
        <f t="shared" ref="AB62" si="820">AA62/355</f>
        <v>0</v>
      </c>
      <c r="AC62" s="38" t="str">
        <f t="shared" ref="AC62" si="821">IF(AB62=0%,"Pas visitée",IF(AB62&gt;60%,"Autonome","Non Autonome"))</f>
        <v>Pas visitée</v>
      </c>
      <c r="AD62" s="38">
        <f t="shared" si="611"/>
        <v>2</v>
      </c>
      <c r="AE62" s="2"/>
    </row>
    <row r="63" spans="1:32" ht="15.75" thickBot="1" x14ac:dyDescent="0.3">
      <c r="A63" s="129"/>
      <c r="B63" s="21" t="s">
        <v>75</v>
      </c>
      <c r="C63" s="38">
        <f>SUMPRODUCT((((MONTH('BDD EVALUATION'!$D$5:$D$149)=6)*1)*(YEAR('BDD EVALUATION'!$D$5:$D$149)=2018)*1)*('BDD EVALUATION'!$ER$5:$ER$149)*(('BDD EVALUATION'!$B$5:$B$149)=$B63))</f>
        <v>236</v>
      </c>
      <c r="D63" s="39">
        <f t="shared" si="365"/>
        <v>0.6647887323943662</v>
      </c>
      <c r="E63" s="38" t="str">
        <f t="shared" si="366"/>
        <v>Autonome</v>
      </c>
      <c r="F63" s="38">
        <f>SUMPRODUCT((((MONTH('BDD EVALUATION'!$D$5:$D$149)=7)*1)*(YEAR('BDD EVALUATION'!$D$5:$D$149)=2018)*1)*('BDD EVALUATION'!$ER$5:$ER$149)*(('BDD EVALUATION'!$B$5:$B$149)=$B63))</f>
        <v>227</v>
      </c>
      <c r="G63" s="39">
        <f t="shared" ref="G63:G65" si="822">F63/355</f>
        <v>0.6394366197183099</v>
      </c>
      <c r="H63" s="38" t="str">
        <f t="shared" si="368"/>
        <v>Autonome</v>
      </c>
      <c r="I63" s="38">
        <f>SUMPRODUCT((((MONTH('BDD EVALUATION'!$D$5:$D$149)=8)*1)*(YEAR('BDD EVALUATION'!$D$5:$D$149)=2018)*1)*('BDD EVALUATION'!$ER$5:$ER$149)*(('BDD EVALUATION'!$B$5:$B$149)=$B63))</f>
        <v>0</v>
      </c>
      <c r="J63" s="39">
        <f t="shared" ref="J63:J65" si="823">I63/355</f>
        <v>0</v>
      </c>
      <c r="K63" s="38" t="str">
        <f t="shared" ref="K63:K65" si="824">IF(J63=0%,"Pas visitée",IF(J63&gt;60%,"Autonome","Non Autonome"))</f>
        <v>Pas visitée</v>
      </c>
      <c r="L63" s="40">
        <f>SUMPRODUCT((((MONTH('BDD EVALUATION'!$D$5:$D$149)=9)*1)*(YEAR('BDD EVALUATION'!$D$5:$D$149)=2018)*1)*('BDD EVALUATION'!$ER$5:$ER$149)*(('BDD EVALUATION'!$B$5:$B$149)=$B63))</f>
        <v>0</v>
      </c>
      <c r="M63" s="41">
        <f t="shared" ref="M63:M65" si="825">L63/355</f>
        <v>0</v>
      </c>
      <c r="N63" s="40" t="str">
        <f t="shared" ref="N63:N65" si="826">IF(M63=0%,"Pas visitée",IF(M63&gt;60%,"Autonome","Non Autonome"))</f>
        <v>Pas visitée</v>
      </c>
      <c r="O63" s="40">
        <f>SUMPRODUCT((((MONTH('BDD EVALUATION'!$D$5:$D$149)=10)*1)*(YEAR('BDD EVALUATION'!$D$5:$D$149)=2018)*1)*('BDD EVALUATION'!$ER$5:$ER$149)*(('BDD EVALUATION'!$B$5:$B$149)=$B63))</f>
        <v>0</v>
      </c>
      <c r="P63" s="41">
        <f t="shared" ref="P63:P65" si="827">O63/355</f>
        <v>0</v>
      </c>
      <c r="Q63" s="40" t="str">
        <f t="shared" ref="Q63:Q65" si="828">IF(P63=0%,"Pas visitée",IF(P63&gt;60%,"Autonome","Non Autonome"))</f>
        <v>Pas visitée</v>
      </c>
      <c r="R63" s="40">
        <f>SUMPRODUCT((((MONTH('BDD EVALUATION'!$D$5:$D$149)=11)*1)*(YEAR('BDD EVALUATION'!$D$5:$D$149)=2018)*1)*('BDD EVALUATION'!$ER$5:$ER$149)*(('BDD EVALUATION'!$B$5:$B$149)=$B63))</f>
        <v>0</v>
      </c>
      <c r="S63" s="41">
        <f t="shared" ref="S63:S65" si="829">R63/355</f>
        <v>0</v>
      </c>
      <c r="T63" s="40" t="str">
        <f t="shared" ref="T63:T65" si="830">IF(S63=0%,"Pas visitée",IF(S63&gt;60%,"Autonome","Non Autonome"))</f>
        <v>Pas visitée</v>
      </c>
      <c r="U63" s="38">
        <f>SUMPRODUCT((((MONTH('BDD EVALUATION'!$D$5:$D$149)=12)*1)*(YEAR('BDD EVALUATION'!$D$5:$D$149)=2018)*1)*('BDD EVALUATION'!$ER$5:$ER$149)*(('BDD EVALUATION'!$B$5:$B$149)=$B63))</f>
        <v>0</v>
      </c>
      <c r="V63" s="39">
        <f t="shared" ref="V63:V65" si="831">U63/355</f>
        <v>0</v>
      </c>
      <c r="W63" s="38" t="str">
        <f t="shared" ref="W63:W65" si="832">IF(V63=0%,"Pas visitée",IF(V63&gt;60%,"Autonome","Non Autonome"))</f>
        <v>Pas visitée</v>
      </c>
      <c r="X63" s="38">
        <f>SUMPRODUCT((((MONTH('BDD EVALUATION'!$D$5:$D$149)=1)*1)*(YEAR('BDD EVALUATION'!$D$5:$D$149)=2019)*1)*('BDD EVALUATION'!$ER$5:$ER$149)*(('BDD EVALUATION'!$B$5:$B$149)=$B63))</f>
        <v>0</v>
      </c>
      <c r="Y63" s="39">
        <f t="shared" ref="Y63:Y65" si="833">X63/355</f>
        <v>0</v>
      </c>
      <c r="Z63" s="38" t="str">
        <f t="shared" ref="Z63:Z65" si="834">IF(Y63=0%,"Pas visitée",IF(Y63&gt;60%,"Autonome","Non Autonome"))</f>
        <v>Pas visitée</v>
      </c>
      <c r="AA63" s="38">
        <f>SUMPRODUCT((((MONTH('BDD EVALUATION'!$D$5:$D$149)=2)*1)*(YEAR('BDD EVALUATION'!$D$5:$D$149)=2019)*1)*('BDD EVALUATION'!$ER$5:$ER$149)*(('BDD EVALUATION'!$B$5:$B$149)=$B63))</f>
        <v>0</v>
      </c>
      <c r="AB63" s="38">
        <f t="shared" ref="AB63:AB65" si="835">AA63/355</f>
        <v>0</v>
      </c>
      <c r="AC63" s="38" t="str">
        <f t="shared" ref="AC63:AC65" si="836">IF(AB63=0%,"Pas visitée",IF(AB63&gt;60%,"Autonome","Non Autonome"))</f>
        <v>Pas visitée</v>
      </c>
      <c r="AD63" s="38">
        <f t="shared" si="611"/>
        <v>2</v>
      </c>
      <c r="AE63" s="2"/>
    </row>
    <row r="64" spans="1:32" s="13" customFormat="1" ht="20.25" thickBot="1" x14ac:dyDescent="0.3">
      <c r="A64" s="43"/>
      <c r="B64" s="44"/>
      <c r="C64" s="45"/>
      <c r="D64" s="46"/>
      <c r="E64" s="47"/>
      <c r="F64" s="45"/>
      <c r="G64" s="46"/>
      <c r="H64" s="47"/>
      <c r="I64" s="45"/>
      <c r="J64" s="46"/>
      <c r="K64" s="47"/>
      <c r="L64" s="45"/>
      <c r="M64" s="46"/>
      <c r="N64" s="47"/>
      <c r="O64" s="45"/>
      <c r="P64" s="46"/>
      <c r="Q64" s="47"/>
      <c r="R64" s="45"/>
      <c r="S64" s="46"/>
      <c r="T64" s="47"/>
      <c r="U64" s="45"/>
      <c r="V64" s="46"/>
      <c r="W64" s="47"/>
      <c r="X64" s="45"/>
      <c r="Y64" s="46"/>
      <c r="Z64" s="47"/>
      <c r="AA64" s="47"/>
      <c r="AB64" s="47"/>
      <c r="AC64" s="47"/>
      <c r="AD64" s="47"/>
      <c r="AE64" s="10"/>
    </row>
    <row r="65" spans="1:32" ht="15.75" thickBot="1" x14ac:dyDescent="0.3">
      <c r="A65" s="129" t="s">
        <v>13</v>
      </c>
      <c r="B65" s="21" t="s">
        <v>90</v>
      </c>
      <c r="C65" s="38">
        <f>SUMPRODUCT((((MONTH('BDD EVALUATION'!$D$5:$D$500)=6)*1)*(YEAR('BDD EVALUATION'!$D$5:$D$500)=2018)*1)*('BDD EVALUATION'!$ER$5:$ER$500)*(('BDD EVALUATION'!$B$5:$B$500)=$B65))</f>
        <v>297</v>
      </c>
      <c r="D65" s="39">
        <f t="shared" si="365"/>
        <v>0.83661971830985915</v>
      </c>
      <c r="E65" s="38" t="str">
        <f t="shared" si="366"/>
        <v>Autonome</v>
      </c>
      <c r="F65" s="38">
        <f>SUMPRODUCT((((MONTH('BDD EVALUATION'!$D$5:$D$500)=7)*1)*(YEAR('BDD EVALUATION'!$D$5:$D$500)=2018)*1)*('BDD EVALUATION'!$ER$5:$ER$500)*(('BDD EVALUATION'!$B$5:$B$500)=$B65))</f>
        <v>0</v>
      </c>
      <c r="G65" s="39">
        <f t="shared" si="822"/>
        <v>0</v>
      </c>
      <c r="H65" s="38" t="str">
        <f t="shared" si="368"/>
        <v>Pas visitée</v>
      </c>
      <c r="I65" s="38">
        <f>SUMPRODUCT((((MONTH('BDD EVALUATION'!$D$5:$D$500)=8)*1)*(YEAR('BDD EVALUATION'!$D$5:$D$500)=2018)*1)*('BDD EVALUATION'!$ER$5:$ER$500)*(('BDD EVALUATION'!$B$5:$B$500)=$B65))</f>
        <v>0</v>
      </c>
      <c r="J65" s="39">
        <f t="shared" si="823"/>
        <v>0</v>
      </c>
      <c r="K65" s="38" t="str">
        <f t="shared" si="824"/>
        <v>Pas visitée</v>
      </c>
      <c r="L65" s="40">
        <f>SUMPRODUCT((((MONTH('BDD EVALUATION'!$D$5:$D$149)=9)*1)*(YEAR('BDD EVALUATION'!$D$5:$D$149)=2018)*1)*('BDD EVALUATION'!$ER$5:$ER$149)*(('BDD EVALUATION'!$B$5:$B$149)=$B65))</f>
        <v>0</v>
      </c>
      <c r="M65" s="41">
        <f t="shared" si="825"/>
        <v>0</v>
      </c>
      <c r="N65" s="40" t="str">
        <f t="shared" si="826"/>
        <v>Pas visitée</v>
      </c>
      <c r="O65" s="40">
        <f>SUMPRODUCT((((MONTH('BDD EVALUATION'!$D$5:$D$149)=10)*1)*(YEAR('BDD EVALUATION'!$D$5:$D$149)=2018)*1)*('BDD EVALUATION'!$ER$5:$ER$149)*(('BDD EVALUATION'!$B$5:$B$149)=$B65))</f>
        <v>0</v>
      </c>
      <c r="P65" s="41">
        <f t="shared" si="827"/>
        <v>0</v>
      </c>
      <c r="Q65" s="40" t="str">
        <f t="shared" si="828"/>
        <v>Pas visitée</v>
      </c>
      <c r="R65" s="40">
        <f>SUMPRODUCT((((MONTH('BDD EVALUATION'!$D$5:$D$149)=11)*1)*(YEAR('BDD EVALUATION'!$D$5:$D$149)=2018)*1)*('BDD EVALUATION'!$ER$5:$ER$149)*(('BDD EVALUATION'!$B$5:$B$149)=$B65))</f>
        <v>0</v>
      </c>
      <c r="S65" s="41">
        <f t="shared" si="829"/>
        <v>0</v>
      </c>
      <c r="T65" s="40" t="str">
        <f t="shared" si="830"/>
        <v>Pas visitée</v>
      </c>
      <c r="U65" s="38">
        <f>SUMPRODUCT((((MONTH('BDD EVALUATION'!$D$5:$D$149)=12)*1)*(YEAR('BDD EVALUATION'!$D$5:$D$149)=2018)*1)*('BDD EVALUATION'!$ER$5:$ER$149)*(('BDD EVALUATION'!$B$5:$B$149)=$B65))</f>
        <v>0</v>
      </c>
      <c r="V65" s="39">
        <f t="shared" si="831"/>
        <v>0</v>
      </c>
      <c r="W65" s="38" t="str">
        <f t="shared" si="832"/>
        <v>Pas visitée</v>
      </c>
      <c r="X65" s="38">
        <f>SUMPRODUCT((((MONTH('BDD EVALUATION'!$D$5:$D$149)=1)*1)*(YEAR('BDD EVALUATION'!$D$5:$D$149)=2019)*1)*('BDD EVALUATION'!$ER$5:$ER$149)*(('BDD EVALUATION'!$B$5:$B$149)=$B65))</f>
        <v>0</v>
      </c>
      <c r="Y65" s="39">
        <f t="shared" si="833"/>
        <v>0</v>
      </c>
      <c r="Z65" s="38" t="str">
        <f t="shared" si="834"/>
        <v>Pas visitée</v>
      </c>
      <c r="AA65" s="38">
        <f>SUMPRODUCT((((MONTH('BDD EVALUATION'!$D$5:$D$149)=2)*1)*(YEAR('BDD EVALUATION'!$D$5:$D$149)=2019)*1)*('BDD EVALUATION'!$ER$5:$ER$149)*(('BDD EVALUATION'!$B$5:$B$149)=$B65))</f>
        <v>0</v>
      </c>
      <c r="AB65" s="38">
        <f t="shared" si="835"/>
        <v>0</v>
      </c>
      <c r="AC65" s="38" t="str">
        <f t="shared" si="836"/>
        <v>Pas visitée</v>
      </c>
      <c r="AD65" s="38">
        <f t="shared" ref="AD65" si="837">COUNTIFS(C65:AC65,"&gt;0%")/2</f>
        <v>1</v>
      </c>
      <c r="AE65" s="2"/>
    </row>
    <row r="66" spans="1:32" ht="15.75" thickBot="1" x14ac:dyDescent="0.3">
      <c r="A66" s="129"/>
      <c r="B66" s="21" t="s">
        <v>44</v>
      </c>
      <c r="C66" s="38">
        <f>SUMPRODUCT((((MONTH('BDD EVALUATION'!$D$5:$D$500)=6)*1)*(YEAR('BDD EVALUATION'!$D$5:$D$500)=2018)*1)*('BDD EVALUATION'!$ER$5:$ER$500)*(('BDD EVALUATION'!$B$5:$B$500)=$B66))</f>
        <v>228</v>
      </c>
      <c r="D66" s="39">
        <f t="shared" si="365"/>
        <v>0.6422535211267606</v>
      </c>
      <c r="E66" s="38" t="str">
        <f t="shared" si="366"/>
        <v>Autonome</v>
      </c>
      <c r="F66" s="38">
        <f>SUMPRODUCT((((MONTH('BDD EVALUATION'!$D$5:$D$500)=7)*1)*(YEAR('BDD EVALUATION'!$D$5:$D$500)=2018)*1)*('BDD EVALUATION'!$ER$5:$ER$500)*(('BDD EVALUATION'!$B$5:$B$500)=$B66))</f>
        <v>0</v>
      </c>
      <c r="G66" s="39">
        <f t="shared" ref="G66" si="838">F66/355</f>
        <v>0</v>
      </c>
      <c r="H66" s="38" t="str">
        <f t="shared" si="368"/>
        <v>Pas visitée</v>
      </c>
      <c r="I66" s="38">
        <f>SUMPRODUCT((((MONTH('BDD EVALUATION'!$D$5:$D$500)=8)*1)*(YEAR('BDD EVALUATION'!$D$5:$D$500)=2018)*1)*('BDD EVALUATION'!$ER$5:$ER$500)*(('BDD EVALUATION'!$B$5:$B$500)=$B66))</f>
        <v>276</v>
      </c>
      <c r="J66" s="39">
        <f t="shared" ref="J66" si="839">I66/355</f>
        <v>0.77746478873239433</v>
      </c>
      <c r="K66" s="38" t="str">
        <f t="shared" ref="K66" si="840">IF(J66=0%,"Pas visitée",IF(J66&gt;60%,"Autonome","Non Autonome"))</f>
        <v>Autonome</v>
      </c>
      <c r="L66" s="40">
        <f>SUMPRODUCT((((MONTH('BDD EVALUATION'!$D$5:$D$149)=9)*1)*(YEAR('BDD EVALUATION'!$D$5:$D$149)=2018)*1)*('BDD EVALUATION'!$ER$5:$ER$149)*(('BDD EVALUATION'!$B$5:$B$149)=$B66))</f>
        <v>0</v>
      </c>
      <c r="M66" s="41">
        <f t="shared" ref="M66" si="841">L66/355</f>
        <v>0</v>
      </c>
      <c r="N66" s="40" t="str">
        <f t="shared" ref="N66" si="842">IF(M66=0%,"Pas visitée",IF(M66&gt;60%,"Autonome","Non Autonome"))</f>
        <v>Pas visitée</v>
      </c>
      <c r="O66" s="40">
        <f>SUMPRODUCT((((MONTH('BDD EVALUATION'!$D$5:$D$149)=10)*1)*(YEAR('BDD EVALUATION'!$D$5:$D$149)=2018)*1)*('BDD EVALUATION'!$ER$5:$ER$149)*(('BDD EVALUATION'!$B$5:$B$149)=$B66))</f>
        <v>0</v>
      </c>
      <c r="P66" s="41">
        <f t="shared" ref="P66" si="843">O66/355</f>
        <v>0</v>
      </c>
      <c r="Q66" s="40" t="str">
        <f t="shared" ref="Q66" si="844">IF(P66=0%,"Pas visitée",IF(P66&gt;60%,"Autonome","Non Autonome"))</f>
        <v>Pas visitée</v>
      </c>
      <c r="R66" s="40">
        <f>SUMPRODUCT((((MONTH('BDD EVALUATION'!$D$5:$D$149)=11)*1)*(YEAR('BDD EVALUATION'!$D$5:$D$149)=2018)*1)*('BDD EVALUATION'!$ER$5:$ER$149)*(('BDD EVALUATION'!$B$5:$B$149)=$B66))</f>
        <v>0</v>
      </c>
      <c r="S66" s="41">
        <f t="shared" ref="S66" si="845">R66/355</f>
        <v>0</v>
      </c>
      <c r="T66" s="40" t="str">
        <f t="shared" ref="T66" si="846">IF(S66=0%,"Pas visitée",IF(S66&gt;60%,"Autonome","Non Autonome"))</f>
        <v>Pas visitée</v>
      </c>
      <c r="U66" s="38">
        <f>SUMPRODUCT((((MONTH('BDD EVALUATION'!$D$5:$D$149)=12)*1)*(YEAR('BDD EVALUATION'!$D$5:$D$149)=2018)*1)*('BDD EVALUATION'!$ER$5:$ER$149)*(('BDD EVALUATION'!$B$5:$B$149)=$B66))</f>
        <v>0</v>
      </c>
      <c r="V66" s="39">
        <f t="shared" ref="V66" si="847">U66/355</f>
        <v>0</v>
      </c>
      <c r="W66" s="38" t="str">
        <f t="shared" ref="W66" si="848">IF(V66=0%,"Pas visitée",IF(V66&gt;60%,"Autonome","Non Autonome"))</f>
        <v>Pas visitée</v>
      </c>
      <c r="X66" s="38">
        <f>SUMPRODUCT((((MONTH('BDD EVALUATION'!$D$5:$D$149)=1)*1)*(YEAR('BDD EVALUATION'!$D$5:$D$149)=2019)*1)*('BDD EVALUATION'!$ER$5:$ER$149)*(('BDD EVALUATION'!$B$5:$B$149)=$B66))</f>
        <v>0</v>
      </c>
      <c r="Y66" s="39">
        <f t="shared" ref="Y66" si="849">X66/355</f>
        <v>0</v>
      </c>
      <c r="Z66" s="38" t="str">
        <f t="shared" ref="Z66" si="850">IF(Y66=0%,"Pas visitée",IF(Y66&gt;60%,"Autonome","Non Autonome"))</f>
        <v>Pas visitée</v>
      </c>
      <c r="AA66" s="38">
        <f>SUMPRODUCT((((MONTH('BDD EVALUATION'!$D$5:$D$149)=2)*1)*(YEAR('BDD EVALUATION'!$D$5:$D$149)=2019)*1)*('BDD EVALUATION'!$ER$5:$ER$149)*(('BDD EVALUATION'!$B$5:$B$149)=$B66))</f>
        <v>0</v>
      </c>
      <c r="AB66" s="38">
        <f t="shared" ref="AB66" si="851">AA66/355</f>
        <v>0</v>
      </c>
      <c r="AC66" s="38" t="str">
        <f t="shared" ref="AC66" si="852">IF(AB66=0%,"Pas visitée",IF(AB66&gt;60%,"Autonome","Non Autonome"))</f>
        <v>Pas visitée</v>
      </c>
      <c r="AD66" s="38">
        <f t="shared" ref="AD66:AD79" si="853">COUNTIFS(C66:AC66,"&gt;0%")/2</f>
        <v>2</v>
      </c>
      <c r="AE66" s="2"/>
      <c r="AF66" s="2"/>
    </row>
    <row r="67" spans="1:32" ht="15.75" thickBot="1" x14ac:dyDescent="0.3">
      <c r="A67" s="129"/>
      <c r="B67" s="21" t="s">
        <v>42</v>
      </c>
      <c r="C67" s="38">
        <f>SUMPRODUCT((((MONTH('BDD EVALUATION'!$D$5:$D$500)=6)*1)*(YEAR('BDD EVALUATION'!$D$5:$D$500)=2018)*1)*('BDD EVALUATION'!$ER$5:$ER$500)*(('BDD EVALUATION'!$B$5:$B$500)=$B67))</f>
        <v>224</v>
      </c>
      <c r="D67" s="39">
        <f t="shared" si="365"/>
        <v>0.63098591549295779</v>
      </c>
      <c r="E67" s="38" t="str">
        <f t="shared" si="366"/>
        <v>Autonome</v>
      </c>
      <c r="F67" s="38">
        <f>SUMPRODUCT((((MONTH('BDD EVALUATION'!$D$5:$D$500)=7)*1)*(YEAR('BDD EVALUATION'!$D$5:$D$500)=2018)*1)*('BDD EVALUATION'!$ER$5:$ER$500)*(('BDD EVALUATION'!$B$5:$B$500)=$B67))</f>
        <v>0</v>
      </c>
      <c r="G67" s="39">
        <f t="shared" ref="G67" si="854">F67/355</f>
        <v>0</v>
      </c>
      <c r="H67" s="38" t="str">
        <f t="shared" si="368"/>
        <v>Pas visitée</v>
      </c>
      <c r="I67" s="38">
        <f>SUMPRODUCT((((MONTH('BDD EVALUATION'!$D$5:$D$500)=8)*1)*(YEAR('BDD EVALUATION'!$D$5:$D$500)=2018)*1)*('BDD EVALUATION'!$ER$5:$ER$500)*(('BDD EVALUATION'!$B$5:$B$500)=$B67))</f>
        <v>195</v>
      </c>
      <c r="J67" s="39">
        <f t="shared" ref="J67" si="855">I67/355</f>
        <v>0.54929577464788737</v>
      </c>
      <c r="K67" s="38" t="str">
        <f t="shared" ref="K67" si="856">IF(J67=0%,"Pas visitée",IF(J67&gt;60%,"Autonome","Non Autonome"))</f>
        <v>Non Autonome</v>
      </c>
      <c r="L67" s="40">
        <f>SUMPRODUCT((((MONTH('BDD EVALUATION'!$D$5:$D$149)=9)*1)*(YEAR('BDD EVALUATION'!$D$5:$D$149)=2018)*1)*('BDD EVALUATION'!$ER$5:$ER$149)*(('BDD EVALUATION'!$B$5:$B$149)=$B67))</f>
        <v>0</v>
      </c>
      <c r="M67" s="41">
        <f t="shared" ref="M67" si="857">L67/355</f>
        <v>0</v>
      </c>
      <c r="N67" s="40" t="str">
        <f t="shared" ref="N67" si="858">IF(M67=0%,"Pas visitée",IF(M67&gt;60%,"Autonome","Non Autonome"))</f>
        <v>Pas visitée</v>
      </c>
      <c r="O67" s="40">
        <f>SUMPRODUCT((((MONTH('BDD EVALUATION'!$D$5:$D$149)=10)*1)*(YEAR('BDD EVALUATION'!$D$5:$D$149)=2018)*1)*('BDD EVALUATION'!$ER$5:$ER$149)*(('BDD EVALUATION'!$B$5:$B$149)=$B67))</f>
        <v>0</v>
      </c>
      <c r="P67" s="41">
        <f t="shared" ref="P67" si="859">O67/355</f>
        <v>0</v>
      </c>
      <c r="Q67" s="40" t="str">
        <f t="shared" ref="Q67" si="860">IF(P67=0%,"Pas visitée",IF(P67&gt;60%,"Autonome","Non Autonome"))</f>
        <v>Pas visitée</v>
      </c>
      <c r="R67" s="40">
        <f>SUMPRODUCT((((MONTH('BDD EVALUATION'!$D$5:$D$149)=11)*1)*(YEAR('BDD EVALUATION'!$D$5:$D$149)=2018)*1)*('BDD EVALUATION'!$ER$5:$ER$149)*(('BDD EVALUATION'!$B$5:$B$149)=$B67))</f>
        <v>0</v>
      </c>
      <c r="S67" s="41">
        <f t="shared" ref="S67" si="861">R67/355</f>
        <v>0</v>
      </c>
      <c r="T67" s="40" t="str">
        <f t="shared" ref="T67" si="862">IF(S67=0%,"Pas visitée",IF(S67&gt;60%,"Autonome","Non Autonome"))</f>
        <v>Pas visitée</v>
      </c>
      <c r="U67" s="38">
        <f>SUMPRODUCT((((MONTH('BDD EVALUATION'!$D$5:$D$149)=12)*1)*(YEAR('BDD EVALUATION'!$D$5:$D$149)=2018)*1)*('BDD EVALUATION'!$ER$5:$ER$149)*(('BDD EVALUATION'!$B$5:$B$149)=$B67))</f>
        <v>0</v>
      </c>
      <c r="V67" s="39">
        <f t="shared" ref="V67" si="863">U67/355</f>
        <v>0</v>
      </c>
      <c r="W67" s="38" t="str">
        <f t="shared" ref="W67" si="864">IF(V67=0%,"Pas visitée",IF(V67&gt;60%,"Autonome","Non Autonome"))</f>
        <v>Pas visitée</v>
      </c>
      <c r="X67" s="38">
        <f>SUMPRODUCT((((MONTH('BDD EVALUATION'!$D$5:$D$149)=1)*1)*(YEAR('BDD EVALUATION'!$D$5:$D$149)=2019)*1)*('BDD EVALUATION'!$ER$5:$ER$149)*(('BDD EVALUATION'!$B$5:$B$149)=$B67))</f>
        <v>0</v>
      </c>
      <c r="Y67" s="39">
        <f t="shared" ref="Y67" si="865">X67/355</f>
        <v>0</v>
      </c>
      <c r="Z67" s="38" t="str">
        <f t="shared" ref="Z67" si="866">IF(Y67=0%,"Pas visitée",IF(Y67&gt;60%,"Autonome","Non Autonome"))</f>
        <v>Pas visitée</v>
      </c>
      <c r="AA67" s="38">
        <f>SUMPRODUCT((((MONTH('BDD EVALUATION'!$D$5:$D$149)=2)*1)*(YEAR('BDD EVALUATION'!$D$5:$D$149)=2019)*1)*('BDD EVALUATION'!$ER$5:$ER$149)*(('BDD EVALUATION'!$B$5:$B$149)=$B67))</f>
        <v>0</v>
      </c>
      <c r="AB67" s="38">
        <f t="shared" ref="AB67" si="867">AA67/355</f>
        <v>0</v>
      </c>
      <c r="AC67" s="38" t="str">
        <f t="shared" ref="AC67" si="868">IF(AB67=0%,"Pas visitée",IF(AB67&gt;60%,"Autonome","Non Autonome"))</f>
        <v>Pas visitée</v>
      </c>
      <c r="AD67" s="38">
        <f t="shared" si="853"/>
        <v>2</v>
      </c>
      <c r="AE67" s="2"/>
    </row>
    <row r="68" spans="1:32" ht="15.75" thickBot="1" x14ac:dyDescent="0.3">
      <c r="A68" s="129"/>
      <c r="B68" s="21" t="s">
        <v>249</v>
      </c>
      <c r="C68" s="38">
        <f>SUMPRODUCT((((MONTH('BDD EVALUATION'!$D$5:$D$500)=6)*1)*(YEAR('BDD EVALUATION'!$D$5:$D$500)=2018)*1)*('BDD EVALUATION'!$ER$5:$ER$500)*(('BDD EVALUATION'!$B$5:$B$500)=$B68))</f>
        <v>0</v>
      </c>
      <c r="D68" s="39">
        <f t="shared" si="365"/>
        <v>0</v>
      </c>
      <c r="E68" s="38" t="str">
        <f t="shared" si="366"/>
        <v>Pas visitée</v>
      </c>
      <c r="F68" s="38">
        <f>SUMPRODUCT((((MONTH('BDD EVALUATION'!$D$5:$D$500)=7)*1)*(YEAR('BDD EVALUATION'!$D$5:$D$500)=2018)*1)*('BDD EVALUATION'!$ER$5:$ER$500)*(('BDD EVALUATION'!$B$5:$B$500)=$B68))</f>
        <v>0</v>
      </c>
      <c r="G68" s="39">
        <f t="shared" ref="G68" si="869">F68/355</f>
        <v>0</v>
      </c>
      <c r="H68" s="38" t="str">
        <f t="shared" si="368"/>
        <v>Pas visitée</v>
      </c>
      <c r="I68" s="38">
        <f>SUMPRODUCT((((MONTH('BDD EVALUATION'!$D$5:$D$500)=8)*1)*(YEAR('BDD EVALUATION'!$D$5:$D$500)=2018)*1)*('BDD EVALUATION'!$ER$5:$ER$500)*(('BDD EVALUATION'!$B$5:$B$500)=$B68))</f>
        <v>243</v>
      </c>
      <c r="J68" s="39">
        <f t="shared" ref="J68" si="870">I68/355</f>
        <v>0.6845070422535211</v>
      </c>
      <c r="K68" s="38" t="str">
        <f t="shared" ref="K68" si="871">IF(J68=0%,"Pas visitée",IF(J68&gt;60%,"Autonome","Non Autonome"))</f>
        <v>Autonome</v>
      </c>
      <c r="L68" s="40">
        <f>SUMPRODUCT((((MONTH('BDD EVALUATION'!$D$5:$D$149)=9)*1)*(YEAR('BDD EVALUATION'!$D$5:$D$149)=2018)*1)*('BDD EVALUATION'!$ER$5:$ER$149)*(('BDD EVALUATION'!$B$5:$B$149)=$B68))</f>
        <v>0</v>
      </c>
      <c r="M68" s="41">
        <f t="shared" ref="M68" si="872">L68/355</f>
        <v>0</v>
      </c>
      <c r="N68" s="40" t="str">
        <f t="shared" ref="N68" si="873">IF(M68=0%,"Pas visitée",IF(M68&gt;60%,"Autonome","Non Autonome"))</f>
        <v>Pas visitée</v>
      </c>
      <c r="O68" s="40">
        <f>SUMPRODUCT((((MONTH('BDD EVALUATION'!$D$5:$D$149)=10)*1)*(YEAR('BDD EVALUATION'!$D$5:$D$149)=2018)*1)*('BDD EVALUATION'!$ER$5:$ER$149)*(('BDD EVALUATION'!$B$5:$B$149)=$B68))</f>
        <v>0</v>
      </c>
      <c r="P68" s="41">
        <f t="shared" ref="P68" si="874">O68/355</f>
        <v>0</v>
      </c>
      <c r="Q68" s="40" t="str">
        <f t="shared" ref="Q68" si="875">IF(P68=0%,"Pas visitée",IF(P68&gt;60%,"Autonome","Non Autonome"))</f>
        <v>Pas visitée</v>
      </c>
      <c r="R68" s="40">
        <f>SUMPRODUCT((((MONTH('BDD EVALUATION'!$D$5:$D$149)=11)*1)*(YEAR('BDD EVALUATION'!$D$5:$D$149)=2018)*1)*('BDD EVALUATION'!$ER$5:$ER$149)*(('BDD EVALUATION'!$B$5:$B$149)=$B68))</f>
        <v>0</v>
      </c>
      <c r="S68" s="41">
        <f t="shared" ref="S68" si="876">R68/355</f>
        <v>0</v>
      </c>
      <c r="T68" s="40" t="str">
        <f t="shared" ref="T68" si="877">IF(S68=0%,"Pas visitée",IF(S68&gt;60%,"Autonome","Non Autonome"))</f>
        <v>Pas visitée</v>
      </c>
      <c r="U68" s="38">
        <f>SUMPRODUCT((((MONTH('BDD EVALUATION'!$D$5:$D$149)=12)*1)*(YEAR('BDD EVALUATION'!$D$5:$D$149)=2018)*1)*('BDD EVALUATION'!$ER$5:$ER$149)*(('BDD EVALUATION'!$B$5:$B$149)=$B68))</f>
        <v>0</v>
      </c>
      <c r="V68" s="39">
        <f t="shared" ref="V68" si="878">U68/355</f>
        <v>0</v>
      </c>
      <c r="W68" s="38" t="str">
        <f t="shared" ref="W68" si="879">IF(V68=0%,"Pas visitée",IF(V68&gt;60%,"Autonome","Non Autonome"))</f>
        <v>Pas visitée</v>
      </c>
      <c r="X68" s="38">
        <f>SUMPRODUCT((((MONTH('BDD EVALUATION'!$D$5:$D$149)=1)*1)*(YEAR('BDD EVALUATION'!$D$5:$D$149)=2019)*1)*('BDD EVALUATION'!$ER$5:$ER$149)*(('BDD EVALUATION'!$B$5:$B$149)=$B68))</f>
        <v>0</v>
      </c>
      <c r="Y68" s="39">
        <f t="shared" ref="Y68" si="880">X68/355</f>
        <v>0</v>
      </c>
      <c r="Z68" s="38" t="str">
        <f t="shared" ref="Z68" si="881">IF(Y68=0%,"Pas visitée",IF(Y68&gt;60%,"Autonome","Non Autonome"))</f>
        <v>Pas visitée</v>
      </c>
      <c r="AA68" s="38">
        <f>SUMPRODUCT((((MONTH('BDD EVALUATION'!$D$5:$D$149)=2)*1)*(YEAR('BDD EVALUATION'!$D$5:$D$149)=2019)*1)*('BDD EVALUATION'!$ER$5:$ER$149)*(('BDD EVALUATION'!$B$5:$B$149)=$B68))</f>
        <v>0</v>
      </c>
      <c r="AB68" s="38">
        <f t="shared" ref="AB68" si="882">AA68/355</f>
        <v>0</v>
      </c>
      <c r="AC68" s="38" t="str">
        <f t="shared" ref="AC68" si="883">IF(AB68=0%,"Pas visitée",IF(AB68&gt;60%,"Autonome","Non Autonome"))</f>
        <v>Pas visitée</v>
      </c>
      <c r="AD68" s="38">
        <f t="shared" si="853"/>
        <v>1</v>
      </c>
      <c r="AE68" s="2"/>
    </row>
    <row r="69" spans="1:32" ht="15.75" thickBot="1" x14ac:dyDescent="0.3">
      <c r="A69" s="129"/>
      <c r="B69" s="21" t="s">
        <v>64</v>
      </c>
      <c r="C69" s="38">
        <f>SUMPRODUCT((((MONTH('BDD EVALUATION'!$D$5:$D$500)=6)*1)*(YEAR('BDD EVALUATION'!$D$5:$D$500)=2018)*1)*('BDD EVALUATION'!$ER$5:$ER$500)*(('BDD EVALUATION'!$B$5:$B$500)=$B69))</f>
        <v>222</v>
      </c>
      <c r="D69" s="39">
        <f t="shared" si="365"/>
        <v>0.62535211267605639</v>
      </c>
      <c r="E69" s="38" t="str">
        <f t="shared" si="366"/>
        <v>Autonome</v>
      </c>
      <c r="F69" s="38">
        <f>SUMPRODUCT((((MONTH('BDD EVALUATION'!$D$5:$D$500)=7)*1)*(YEAR('BDD EVALUATION'!$D$5:$D$500)=2018)*1)*('BDD EVALUATION'!$ER$5:$ER$500)*(('BDD EVALUATION'!$B$5:$B$500)=$B69))</f>
        <v>0</v>
      </c>
      <c r="G69" s="39">
        <f t="shared" ref="G69" si="884">F69/355</f>
        <v>0</v>
      </c>
      <c r="H69" s="38" t="str">
        <f t="shared" si="368"/>
        <v>Pas visitée</v>
      </c>
      <c r="I69" s="38">
        <f>SUMPRODUCT((((MONTH('BDD EVALUATION'!$D$5:$D$500)=8)*1)*(YEAR('BDD EVALUATION'!$D$5:$D$500)=2018)*1)*('BDD EVALUATION'!$ER$5:$ER$500)*(('BDD EVALUATION'!$B$5:$B$500)=$B69))</f>
        <v>196</v>
      </c>
      <c r="J69" s="39">
        <f t="shared" ref="J69" si="885">I69/355</f>
        <v>0.55211267605633807</v>
      </c>
      <c r="K69" s="38" t="str">
        <f t="shared" ref="K69" si="886">IF(J69=0%,"Pas visitée",IF(J69&gt;60%,"Autonome","Non Autonome"))</f>
        <v>Non Autonome</v>
      </c>
      <c r="L69" s="40">
        <f>SUMPRODUCT((((MONTH('BDD EVALUATION'!$D$5:$D$149)=9)*1)*(YEAR('BDD EVALUATION'!$D$5:$D$149)=2018)*1)*('BDD EVALUATION'!$ER$5:$ER$149)*(('BDD EVALUATION'!$B$5:$B$149)=$B69))</f>
        <v>0</v>
      </c>
      <c r="M69" s="41">
        <f t="shared" ref="M69" si="887">L69/355</f>
        <v>0</v>
      </c>
      <c r="N69" s="40" t="str">
        <f t="shared" ref="N69" si="888">IF(M69=0%,"Pas visitée",IF(M69&gt;60%,"Autonome","Non Autonome"))</f>
        <v>Pas visitée</v>
      </c>
      <c r="O69" s="40">
        <f>SUMPRODUCT((((MONTH('BDD EVALUATION'!$D$5:$D$149)=10)*1)*(YEAR('BDD EVALUATION'!$D$5:$D$149)=2018)*1)*('BDD EVALUATION'!$ER$5:$ER$149)*(('BDD EVALUATION'!$B$5:$B$149)=$B69))</f>
        <v>0</v>
      </c>
      <c r="P69" s="41">
        <f t="shared" ref="P69" si="889">O69/355</f>
        <v>0</v>
      </c>
      <c r="Q69" s="40" t="str">
        <f t="shared" ref="Q69" si="890">IF(P69=0%,"Pas visitée",IF(P69&gt;60%,"Autonome","Non Autonome"))</f>
        <v>Pas visitée</v>
      </c>
      <c r="R69" s="40">
        <f>SUMPRODUCT((((MONTH('BDD EVALUATION'!$D$5:$D$149)=11)*1)*(YEAR('BDD EVALUATION'!$D$5:$D$149)=2018)*1)*('BDD EVALUATION'!$ER$5:$ER$149)*(('BDD EVALUATION'!$B$5:$B$149)=$B69))</f>
        <v>0</v>
      </c>
      <c r="S69" s="41">
        <f t="shared" ref="S69" si="891">R69/355</f>
        <v>0</v>
      </c>
      <c r="T69" s="40" t="str">
        <f t="shared" ref="T69" si="892">IF(S69=0%,"Pas visitée",IF(S69&gt;60%,"Autonome","Non Autonome"))</f>
        <v>Pas visitée</v>
      </c>
      <c r="U69" s="38">
        <f>SUMPRODUCT((((MONTH('BDD EVALUATION'!$D$5:$D$149)=12)*1)*(YEAR('BDD EVALUATION'!$D$5:$D$149)=2018)*1)*('BDD EVALUATION'!$ER$5:$ER$149)*(('BDD EVALUATION'!$B$5:$B$149)=$B69))</f>
        <v>0</v>
      </c>
      <c r="V69" s="39">
        <f t="shared" ref="V69" si="893">U69/355</f>
        <v>0</v>
      </c>
      <c r="W69" s="38" t="str">
        <f t="shared" ref="W69" si="894">IF(V69=0%,"Pas visitée",IF(V69&gt;60%,"Autonome","Non Autonome"))</f>
        <v>Pas visitée</v>
      </c>
      <c r="X69" s="38">
        <f>SUMPRODUCT((((MONTH('BDD EVALUATION'!$D$5:$D$149)=1)*1)*(YEAR('BDD EVALUATION'!$D$5:$D$149)=2019)*1)*('BDD EVALUATION'!$ER$5:$ER$149)*(('BDD EVALUATION'!$B$5:$B$149)=$B69))</f>
        <v>0</v>
      </c>
      <c r="Y69" s="39">
        <f t="shared" ref="Y69" si="895">X69/355</f>
        <v>0</v>
      </c>
      <c r="Z69" s="38" t="str">
        <f t="shared" ref="Z69" si="896">IF(Y69=0%,"Pas visitée",IF(Y69&gt;60%,"Autonome","Non Autonome"))</f>
        <v>Pas visitée</v>
      </c>
      <c r="AA69" s="38">
        <f>SUMPRODUCT((((MONTH('BDD EVALUATION'!$D$5:$D$149)=2)*1)*(YEAR('BDD EVALUATION'!$D$5:$D$149)=2019)*1)*('BDD EVALUATION'!$ER$5:$ER$149)*(('BDD EVALUATION'!$B$5:$B$149)=$B69))</f>
        <v>0</v>
      </c>
      <c r="AB69" s="38">
        <f t="shared" ref="AB69" si="897">AA69/355</f>
        <v>0</v>
      </c>
      <c r="AC69" s="38" t="str">
        <f t="shared" ref="AC69" si="898">IF(AB69=0%,"Pas visitée",IF(AB69&gt;60%,"Autonome","Non Autonome"))</f>
        <v>Pas visitée</v>
      </c>
      <c r="AD69" s="38">
        <f t="shared" si="853"/>
        <v>2</v>
      </c>
      <c r="AE69" s="2"/>
    </row>
    <row r="70" spans="1:32" ht="15.75" thickBot="1" x14ac:dyDescent="0.3">
      <c r="A70" s="129"/>
      <c r="B70" s="21" t="s">
        <v>59</v>
      </c>
      <c r="C70" s="38">
        <f>SUMPRODUCT((((MONTH('BDD EVALUATION'!$D$5:$D$500)=6)*1)*(YEAR('BDD EVALUATION'!$D$5:$D$500)=2018)*1)*('BDD EVALUATION'!$ER$5:$ER$500)*(('BDD EVALUATION'!$B$5:$B$500)=$B70))</f>
        <v>230</v>
      </c>
      <c r="D70" s="39">
        <f t="shared" si="365"/>
        <v>0.647887323943662</v>
      </c>
      <c r="E70" s="38" t="str">
        <f t="shared" si="366"/>
        <v>Autonome</v>
      </c>
      <c r="F70" s="38">
        <f>SUMPRODUCT((((MONTH('BDD EVALUATION'!$D$5:$D$500)=7)*1)*(YEAR('BDD EVALUATION'!$D$5:$D$500)=2018)*1)*('BDD EVALUATION'!$ER$5:$ER$500)*(('BDD EVALUATION'!$B$5:$B$500)=$B70))</f>
        <v>0</v>
      </c>
      <c r="G70" s="39">
        <f t="shared" ref="G70" si="899">F70/355</f>
        <v>0</v>
      </c>
      <c r="H70" s="38" t="str">
        <f t="shared" si="368"/>
        <v>Pas visitée</v>
      </c>
      <c r="I70" s="38">
        <f>SUMPRODUCT((((MONTH('BDD EVALUATION'!$D$5:$D$500)=8)*1)*(YEAR('BDD EVALUATION'!$D$5:$D$500)=2018)*1)*('BDD EVALUATION'!$ER$5:$ER$500)*(('BDD EVALUATION'!$B$5:$B$500)=$B70))</f>
        <v>265</v>
      </c>
      <c r="J70" s="39">
        <f t="shared" ref="J70" si="900">I70/355</f>
        <v>0.74647887323943662</v>
      </c>
      <c r="K70" s="38" t="str">
        <f t="shared" ref="K70" si="901">IF(J70=0%,"Pas visitée",IF(J70&gt;60%,"Autonome","Non Autonome"))</f>
        <v>Autonome</v>
      </c>
      <c r="L70" s="40">
        <f>SUMPRODUCT((((MONTH('BDD EVALUATION'!$D$5:$D$149)=9)*1)*(YEAR('BDD EVALUATION'!$D$5:$D$149)=2018)*1)*('BDD EVALUATION'!$ER$5:$ER$149)*(('BDD EVALUATION'!$B$5:$B$149)=$B70))</f>
        <v>0</v>
      </c>
      <c r="M70" s="41">
        <f t="shared" ref="M70" si="902">L70/355</f>
        <v>0</v>
      </c>
      <c r="N70" s="40" t="str">
        <f t="shared" ref="N70" si="903">IF(M70=0%,"Pas visitée",IF(M70&gt;60%,"Autonome","Non Autonome"))</f>
        <v>Pas visitée</v>
      </c>
      <c r="O70" s="40">
        <f>SUMPRODUCT((((MONTH('BDD EVALUATION'!$D$5:$D$149)=10)*1)*(YEAR('BDD EVALUATION'!$D$5:$D$149)=2018)*1)*('BDD EVALUATION'!$ER$5:$ER$149)*(('BDD EVALUATION'!$B$5:$B$149)=$B70))</f>
        <v>0</v>
      </c>
      <c r="P70" s="41">
        <f t="shared" ref="P70" si="904">O70/355</f>
        <v>0</v>
      </c>
      <c r="Q70" s="40" t="str">
        <f t="shared" ref="Q70" si="905">IF(P70=0%,"Pas visitée",IF(P70&gt;60%,"Autonome","Non Autonome"))</f>
        <v>Pas visitée</v>
      </c>
      <c r="R70" s="40">
        <f>SUMPRODUCT((((MONTH('BDD EVALUATION'!$D$5:$D$149)=11)*1)*(YEAR('BDD EVALUATION'!$D$5:$D$149)=2018)*1)*('BDD EVALUATION'!$ER$5:$ER$149)*(('BDD EVALUATION'!$B$5:$B$149)=$B70))</f>
        <v>0</v>
      </c>
      <c r="S70" s="41">
        <f t="shared" ref="S70" si="906">R70/355</f>
        <v>0</v>
      </c>
      <c r="T70" s="40" t="str">
        <f t="shared" ref="T70" si="907">IF(S70=0%,"Pas visitée",IF(S70&gt;60%,"Autonome","Non Autonome"))</f>
        <v>Pas visitée</v>
      </c>
      <c r="U70" s="38">
        <f>SUMPRODUCT((((MONTH('BDD EVALUATION'!$D$5:$D$149)=12)*1)*(YEAR('BDD EVALUATION'!$D$5:$D$149)=2018)*1)*('BDD EVALUATION'!$ER$5:$ER$149)*(('BDD EVALUATION'!$B$5:$B$149)=$B70))</f>
        <v>0</v>
      </c>
      <c r="V70" s="39">
        <f t="shared" ref="V70" si="908">U70/355</f>
        <v>0</v>
      </c>
      <c r="W70" s="38" t="str">
        <f t="shared" ref="W70" si="909">IF(V70=0%,"Pas visitée",IF(V70&gt;60%,"Autonome","Non Autonome"))</f>
        <v>Pas visitée</v>
      </c>
      <c r="X70" s="38">
        <f>SUMPRODUCT((((MONTH('BDD EVALUATION'!$D$5:$D$149)=1)*1)*(YEAR('BDD EVALUATION'!$D$5:$D$149)=2019)*1)*('BDD EVALUATION'!$ER$5:$ER$149)*(('BDD EVALUATION'!$B$5:$B$149)=$B70))</f>
        <v>0</v>
      </c>
      <c r="Y70" s="39">
        <f t="shared" ref="Y70" si="910">X70/355</f>
        <v>0</v>
      </c>
      <c r="Z70" s="38" t="str">
        <f t="shared" ref="Z70" si="911">IF(Y70=0%,"Pas visitée",IF(Y70&gt;60%,"Autonome","Non Autonome"))</f>
        <v>Pas visitée</v>
      </c>
      <c r="AA70" s="38">
        <f>SUMPRODUCT((((MONTH('BDD EVALUATION'!$D$5:$D$149)=2)*1)*(YEAR('BDD EVALUATION'!$D$5:$D$149)=2019)*1)*('BDD EVALUATION'!$ER$5:$ER$149)*(('BDD EVALUATION'!$B$5:$B$149)=$B70))</f>
        <v>0</v>
      </c>
      <c r="AB70" s="38">
        <f t="shared" ref="AB70" si="912">AA70/355</f>
        <v>0</v>
      </c>
      <c r="AC70" s="38" t="str">
        <f t="shared" ref="AC70" si="913">IF(AB70=0%,"Pas visitée",IF(AB70&gt;60%,"Autonome","Non Autonome"))</f>
        <v>Pas visitée</v>
      </c>
      <c r="AD70" s="38">
        <f t="shared" si="853"/>
        <v>2</v>
      </c>
      <c r="AE70" s="2"/>
      <c r="AF70" s="2"/>
    </row>
    <row r="71" spans="1:32" ht="15.75" thickBot="1" x14ac:dyDescent="0.3">
      <c r="A71" s="129"/>
      <c r="B71" s="21" t="s">
        <v>53</v>
      </c>
      <c r="C71" s="38">
        <f>SUMPRODUCT((((MONTH('BDD EVALUATION'!$D$5:$D$500)=6)*1)*(YEAR('BDD EVALUATION'!$D$5:$D$500)=2018)*1)*('BDD EVALUATION'!$ER$5:$ER$500)*(('BDD EVALUATION'!$B$5:$B$500)=$B71))</f>
        <v>239</v>
      </c>
      <c r="D71" s="39">
        <f t="shared" si="365"/>
        <v>0.6732394366197183</v>
      </c>
      <c r="E71" s="38" t="str">
        <f t="shared" si="366"/>
        <v>Autonome</v>
      </c>
      <c r="F71" s="38">
        <f>SUMPRODUCT((((MONTH('BDD EVALUATION'!$D$5:$D$500)=7)*1)*(YEAR('BDD EVALUATION'!$D$5:$D$500)=2018)*1)*('BDD EVALUATION'!$ER$5:$ER$500)*(('BDD EVALUATION'!$B$5:$B$500)=$B71))</f>
        <v>272</v>
      </c>
      <c r="G71" s="39">
        <f t="shared" ref="G71" si="914">F71/355</f>
        <v>0.76619718309859153</v>
      </c>
      <c r="H71" s="38" t="str">
        <f t="shared" si="368"/>
        <v>Autonome</v>
      </c>
      <c r="I71" s="38">
        <f>SUMPRODUCT((((MONTH('BDD EVALUATION'!$D$5:$D$500)=8)*1)*(YEAR('BDD EVALUATION'!$D$5:$D$500)=2018)*1)*('BDD EVALUATION'!$ER$5:$ER$500)*(('BDD EVALUATION'!$B$5:$B$500)=$B71))</f>
        <v>0</v>
      </c>
      <c r="J71" s="39">
        <f t="shared" ref="J71" si="915">I71/355</f>
        <v>0</v>
      </c>
      <c r="K71" s="38" t="str">
        <f t="shared" ref="K71" si="916">IF(J71=0%,"Pas visitée",IF(J71&gt;60%,"Autonome","Non Autonome"))</f>
        <v>Pas visitée</v>
      </c>
      <c r="L71" s="40">
        <f>SUMPRODUCT((((MONTH('BDD EVALUATION'!$D$5:$D$149)=9)*1)*(YEAR('BDD EVALUATION'!$D$5:$D$149)=2018)*1)*('BDD EVALUATION'!$ER$5:$ER$149)*(('BDD EVALUATION'!$B$5:$B$149)=$B71))</f>
        <v>0</v>
      </c>
      <c r="M71" s="41">
        <f t="shared" ref="M71" si="917">L71/355</f>
        <v>0</v>
      </c>
      <c r="N71" s="40" t="str">
        <f t="shared" ref="N71" si="918">IF(M71=0%,"Pas visitée",IF(M71&gt;60%,"Autonome","Non Autonome"))</f>
        <v>Pas visitée</v>
      </c>
      <c r="O71" s="40">
        <f>SUMPRODUCT((((MONTH('BDD EVALUATION'!$D$5:$D$149)=10)*1)*(YEAR('BDD EVALUATION'!$D$5:$D$149)=2018)*1)*('BDD EVALUATION'!$ER$5:$ER$149)*(('BDD EVALUATION'!$B$5:$B$149)=$B71))</f>
        <v>0</v>
      </c>
      <c r="P71" s="41">
        <f t="shared" ref="P71" si="919">O71/355</f>
        <v>0</v>
      </c>
      <c r="Q71" s="40" t="str">
        <f t="shared" ref="Q71" si="920">IF(P71=0%,"Pas visitée",IF(P71&gt;60%,"Autonome","Non Autonome"))</f>
        <v>Pas visitée</v>
      </c>
      <c r="R71" s="40">
        <f>SUMPRODUCT((((MONTH('BDD EVALUATION'!$D$5:$D$149)=11)*1)*(YEAR('BDD EVALUATION'!$D$5:$D$149)=2018)*1)*('BDD EVALUATION'!$ER$5:$ER$149)*(('BDD EVALUATION'!$B$5:$B$149)=$B71))</f>
        <v>0</v>
      </c>
      <c r="S71" s="41">
        <f t="shared" ref="S71" si="921">R71/355</f>
        <v>0</v>
      </c>
      <c r="T71" s="40" t="str">
        <f t="shared" ref="T71" si="922">IF(S71=0%,"Pas visitée",IF(S71&gt;60%,"Autonome","Non Autonome"))</f>
        <v>Pas visitée</v>
      </c>
      <c r="U71" s="38">
        <f>SUMPRODUCT((((MONTH('BDD EVALUATION'!$D$5:$D$149)=12)*1)*(YEAR('BDD EVALUATION'!$D$5:$D$149)=2018)*1)*('BDD EVALUATION'!$ER$5:$ER$149)*(('BDD EVALUATION'!$B$5:$B$149)=$B71))</f>
        <v>0</v>
      </c>
      <c r="V71" s="39">
        <f t="shared" ref="V71" si="923">U71/355</f>
        <v>0</v>
      </c>
      <c r="W71" s="38" t="str">
        <f t="shared" ref="W71" si="924">IF(V71=0%,"Pas visitée",IF(V71&gt;60%,"Autonome","Non Autonome"))</f>
        <v>Pas visitée</v>
      </c>
      <c r="X71" s="38">
        <f>SUMPRODUCT((((MONTH('BDD EVALUATION'!$D$5:$D$149)=1)*1)*(YEAR('BDD EVALUATION'!$D$5:$D$149)=2019)*1)*('BDD EVALUATION'!$ER$5:$ER$149)*(('BDD EVALUATION'!$B$5:$B$149)=$B71))</f>
        <v>0</v>
      </c>
      <c r="Y71" s="39">
        <f t="shared" ref="Y71" si="925">X71/355</f>
        <v>0</v>
      </c>
      <c r="Z71" s="38" t="str">
        <f t="shared" ref="Z71" si="926">IF(Y71=0%,"Pas visitée",IF(Y71&gt;60%,"Autonome","Non Autonome"))</f>
        <v>Pas visitée</v>
      </c>
      <c r="AA71" s="38">
        <f>SUMPRODUCT((((MONTH('BDD EVALUATION'!$D$5:$D$149)=2)*1)*(YEAR('BDD EVALUATION'!$D$5:$D$149)=2019)*1)*('BDD EVALUATION'!$ER$5:$ER$149)*(('BDD EVALUATION'!$B$5:$B$149)=$B71))</f>
        <v>0</v>
      </c>
      <c r="AB71" s="38">
        <f t="shared" ref="AB71" si="927">AA71/355</f>
        <v>0</v>
      </c>
      <c r="AC71" s="38" t="str">
        <f t="shared" ref="AC71" si="928">IF(AB71=0%,"Pas visitée",IF(AB71&gt;60%,"Autonome","Non Autonome"))</f>
        <v>Pas visitée</v>
      </c>
      <c r="AD71" s="38">
        <f t="shared" si="853"/>
        <v>2</v>
      </c>
      <c r="AE71" s="2"/>
      <c r="AF71" s="2"/>
    </row>
    <row r="72" spans="1:32" ht="15.75" thickBot="1" x14ac:dyDescent="0.3">
      <c r="A72" s="129"/>
      <c r="B72" s="21" t="s">
        <v>19</v>
      </c>
      <c r="C72" s="38">
        <f>SUMPRODUCT((((MONTH('BDD EVALUATION'!$D$5:$D$500)=6)*1)*(YEAR('BDD EVALUATION'!$D$5:$D$500)=2018)*1)*('BDD EVALUATION'!$ER$5:$ER$500)*(('BDD EVALUATION'!$B$5:$B$500)=$B72))</f>
        <v>225</v>
      </c>
      <c r="D72" s="39">
        <f t="shared" si="365"/>
        <v>0.63380281690140849</v>
      </c>
      <c r="E72" s="38" t="str">
        <f t="shared" si="366"/>
        <v>Autonome</v>
      </c>
      <c r="F72" s="38">
        <f>SUMPRODUCT((((MONTH('BDD EVALUATION'!$D$5:$D$500)=7)*1)*(YEAR('BDD EVALUATION'!$D$5:$D$500)=2018)*1)*('BDD EVALUATION'!$ER$5:$ER$500)*(('BDD EVALUATION'!$B$5:$B$500)=$B72))</f>
        <v>0</v>
      </c>
      <c r="G72" s="39">
        <f t="shared" ref="G72" si="929">F72/355</f>
        <v>0</v>
      </c>
      <c r="H72" s="38" t="str">
        <f t="shared" si="368"/>
        <v>Pas visitée</v>
      </c>
      <c r="I72" s="38">
        <f>SUMPRODUCT((((MONTH('BDD EVALUATION'!$D$5:$D$500)=8)*1)*(YEAR('BDD EVALUATION'!$D$5:$D$500)=2018)*1)*('BDD EVALUATION'!$ER$5:$ER$500)*(('BDD EVALUATION'!$B$5:$B$500)=$B72))</f>
        <v>241</v>
      </c>
      <c r="J72" s="39">
        <f t="shared" ref="J72" si="930">I72/355</f>
        <v>0.6788732394366197</v>
      </c>
      <c r="K72" s="38" t="str">
        <f t="shared" ref="K72" si="931">IF(J72=0%,"Pas visitée",IF(J72&gt;60%,"Autonome","Non Autonome"))</f>
        <v>Autonome</v>
      </c>
      <c r="L72" s="40">
        <f>SUMPRODUCT((((MONTH('BDD EVALUATION'!$D$5:$D$149)=9)*1)*(YEAR('BDD EVALUATION'!$D$5:$D$149)=2018)*1)*('BDD EVALUATION'!$ER$5:$ER$149)*(('BDD EVALUATION'!$B$5:$B$149)=$B72))</f>
        <v>0</v>
      </c>
      <c r="M72" s="41">
        <f t="shared" ref="M72" si="932">L72/355</f>
        <v>0</v>
      </c>
      <c r="N72" s="40" t="str">
        <f t="shared" ref="N72" si="933">IF(M72=0%,"Pas visitée",IF(M72&gt;60%,"Autonome","Non Autonome"))</f>
        <v>Pas visitée</v>
      </c>
      <c r="O72" s="40">
        <f>SUMPRODUCT((((MONTH('BDD EVALUATION'!$D$5:$D$149)=10)*1)*(YEAR('BDD EVALUATION'!$D$5:$D$149)=2018)*1)*('BDD EVALUATION'!$ER$5:$ER$149)*(('BDD EVALUATION'!$B$5:$B$149)=$B72))</f>
        <v>0</v>
      </c>
      <c r="P72" s="41">
        <f t="shared" ref="P72" si="934">O72/355</f>
        <v>0</v>
      </c>
      <c r="Q72" s="40" t="str">
        <f t="shared" ref="Q72" si="935">IF(P72=0%,"Pas visitée",IF(P72&gt;60%,"Autonome","Non Autonome"))</f>
        <v>Pas visitée</v>
      </c>
      <c r="R72" s="40">
        <f>SUMPRODUCT((((MONTH('BDD EVALUATION'!$D$5:$D$149)=11)*1)*(YEAR('BDD EVALUATION'!$D$5:$D$149)=2018)*1)*('BDD EVALUATION'!$ER$5:$ER$149)*(('BDD EVALUATION'!$B$5:$B$149)=$B72))</f>
        <v>0</v>
      </c>
      <c r="S72" s="41">
        <f t="shared" ref="S72" si="936">R72/355</f>
        <v>0</v>
      </c>
      <c r="T72" s="40" t="str">
        <f t="shared" ref="T72" si="937">IF(S72=0%,"Pas visitée",IF(S72&gt;60%,"Autonome","Non Autonome"))</f>
        <v>Pas visitée</v>
      </c>
      <c r="U72" s="38">
        <f>SUMPRODUCT((((MONTH('BDD EVALUATION'!$D$5:$D$149)=12)*1)*(YEAR('BDD EVALUATION'!$D$5:$D$149)=2018)*1)*('BDD EVALUATION'!$ER$5:$ER$149)*(('BDD EVALUATION'!$B$5:$B$149)=$B72))</f>
        <v>0</v>
      </c>
      <c r="V72" s="39">
        <f t="shared" ref="V72" si="938">U72/355</f>
        <v>0</v>
      </c>
      <c r="W72" s="38" t="str">
        <f t="shared" ref="W72" si="939">IF(V72=0%,"Pas visitée",IF(V72&gt;60%,"Autonome","Non Autonome"))</f>
        <v>Pas visitée</v>
      </c>
      <c r="X72" s="38">
        <f>SUMPRODUCT((((MONTH('BDD EVALUATION'!$D$5:$D$149)=1)*1)*(YEAR('BDD EVALUATION'!$D$5:$D$149)=2019)*1)*('BDD EVALUATION'!$ER$5:$ER$149)*(('BDD EVALUATION'!$B$5:$B$149)=$B72))</f>
        <v>0</v>
      </c>
      <c r="Y72" s="39">
        <f t="shared" ref="Y72" si="940">X72/355</f>
        <v>0</v>
      </c>
      <c r="Z72" s="38" t="str">
        <f t="shared" ref="Z72" si="941">IF(Y72=0%,"Pas visitée",IF(Y72&gt;60%,"Autonome","Non Autonome"))</f>
        <v>Pas visitée</v>
      </c>
      <c r="AA72" s="38">
        <f>SUMPRODUCT((((MONTH('BDD EVALUATION'!$D$5:$D$149)=2)*1)*(YEAR('BDD EVALUATION'!$D$5:$D$149)=2019)*1)*('BDD EVALUATION'!$ER$5:$ER$149)*(('BDD EVALUATION'!$B$5:$B$149)=$B72))</f>
        <v>0</v>
      </c>
      <c r="AB72" s="38">
        <f t="shared" ref="AB72" si="942">AA72/355</f>
        <v>0</v>
      </c>
      <c r="AC72" s="38" t="str">
        <f t="shared" ref="AC72" si="943">IF(AB72=0%,"Pas visitée",IF(AB72&gt;60%,"Autonome","Non Autonome"))</f>
        <v>Pas visitée</v>
      </c>
      <c r="AD72" s="38">
        <f t="shared" si="853"/>
        <v>2</v>
      </c>
      <c r="AE72" s="2"/>
    </row>
    <row r="73" spans="1:32" ht="15.75" thickBot="1" x14ac:dyDescent="0.3">
      <c r="A73" s="129"/>
      <c r="B73" s="35" t="s">
        <v>49</v>
      </c>
      <c r="C73" s="38">
        <f>SUMPRODUCT((((MONTH('BDD EVALUATION'!$D$5:$D$500)=6)*1)*(YEAR('BDD EVALUATION'!$D$5:$D$500)=2018)*1)*('BDD EVALUATION'!$ER$5:$ER$500)*(('BDD EVALUATION'!$B$5:$B$500)=$B73))</f>
        <v>234</v>
      </c>
      <c r="D73" s="39">
        <f t="shared" si="365"/>
        <v>0.6591549295774648</v>
      </c>
      <c r="E73" s="38" t="str">
        <f t="shared" si="366"/>
        <v>Autonome</v>
      </c>
      <c r="F73" s="38">
        <f>SUMPRODUCT((((MONTH('BDD EVALUATION'!$D$5:$D$500)=7)*1)*(YEAR('BDD EVALUATION'!$D$5:$D$500)=2018)*1)*('BDD EVALUATION'!$ER$5:$ER$500)*(('BDD EVALUATION'!$B$5:$B$500)=$B73))</f>
        <v>0</v>
      </c>
      <c r="G73" s="39">
        <f t="shared" ref="G73" si="944">F73/355</f>
        <v>0</v>
      </c>
      <c r="H73" s="38" t="str">
        <f t="shared" si="368"/>
        <v>Pas visitée</v>
      </c>
      <c r="I73" s="38">
        <f>SUMPRODUCT((((MONTH('BDD EVALUATION'!$D$5:$D$500)=8)*1)*(YEAR('BDD EVALUATION'!$D$5:$D$500)=2018)*1)*('BDD EVALUATION'!$ER$5:$ER$500)*(('BDD EVALUATION'!$B$5:$B$500)=$B73))</f>
        <v>248</v>
      </c>
      <c r="J73" s="39">
        <f t="shared" ref="J73" si="945">I73/355</f>
        <v>0.69859154929577461</v>
      </c>
      <c r="K73" s="38" t="str">
        <f t="shared" ref="K73" si="946">IF(J73=0%,"Pas visitée",IF(J73&gt;60%,"Autonome","Non Autonome"))</f>
        <v>Autonome</v>
      </c>
      <c r="L73" s="40">
        <f>SUMPRODUCT((((MONTH('BDD EVALUATION'!$D$5:$D$149)=9)*1)*(YEAR('BDD EVALUATION'!$D$5:$D$149)=2018)*1)*('BDD EVALUATION'!$ER$5:$ER$149)*(('BDD EVALUATION'!$B$5:$B$149)=$B73))</f>
        <v>0</v>
      </c>
      <c r="M73" s="41">
        <f t="shared" ref="M73" si="947">L73/355</f>
        <v>0</v>
      </c>
      <c r="N73" s="40" t="str">
        <f t="shared" ref="N73" si="948">IF(M73=0%,"Pas visitée",IF(M73&gt;60%,"Autonome","Non Autonome"))</f>
        <v>Pas visitée</v>
      </c>
      <c r="O73" s="40">
        <f>SUMPRODUCT((((MONTH('BDD EVALUATION'!$D$5:$D$149)=10)*1)*(YEAR('BDD EVALUATION'!$D$5:$D$149)=2018)*1)*('BDD EVALUATION'!$ER$5:$ER$149)*(('BDD EVALUATION'!$B$5:$B$149)=$B73))</f>
        <v>0</v>
      </c>
      <c r="P73" s="41">
        <f t="shared" ref="P73" si="949">O73/355</f>
        <v>0</v>
      </c>
      <c r="Q73" s="40" t="str">
        <f t="shared" ref="Q73" si="950">IF(P73=0%,"Pas visitée",IF(P73&gt;60%,"Autonome","Non Autonome"))</f>
        <v>Pas visitée</v>
      </c>
      <c r="R73" s="40">
        <f>SUMPRODUCT((((MONTH('BDD EVALUATION'!$D$5:$D$149)=11)*1)*(YEAR('BDD EVALUATION'!$D$5:$D$149)=2018)*1)*('BDD EVALUATION'!$ER$5:$ER$149)*(('BDD EVALUATION'!$B$5:$B$149)=$B73))</f>
        <v>0</v>
      </c>
      <c r="S73" s="41">
        <f t="shared" ref="S73" si="951">R73/355</f>
        <v>0</v>
      </c>
      <c r="T73" s="40" t="str">
        <f t="shared" ref="T73" si="952">IF(S73=0%,"Pas visitée",IF(S73&gt;60%,"Autonome","Non Autonome"))</f>
        <v>Pas visitée</v>
      </c>
      <c r="U73" s="38">
        <f>SUMPRODUCT((((MONTH('BDD EVALUATION'!$D$5:$D$149)=12)*1)*(YEAR('BDD EVALUATION'!$D$5:$D$149)=2018)*1)*('BDD EVALUATION'!$ER$5:$ER$149)*(('BDD EVALUATION'!$B$5:$B$149)=$B73))</f>
        <v>0</v>
      </c>
      <c r="V73" s="39">
        <f t="shared" ref="V73" si="953">U73/355</f>
        <v>0</v>
      </c>
      <c r="W73" s="38" t="str">
        <f t="shared" ref="W73" si="954">IF(V73=0%,"Pas visitée",IF(V73&gt;60%,"Autonome","Non Autonome"))</f>
        <v>Pas visitée</v>
      </c>
      <c r="X73" s="38">
        <f>SUMPRODUCT((((MONTH('BDD EVALUATION'!$D$5:$D$149)=1)*1)*(YEAR('BDD EVALUATION'!$D$5:$D$149)=2019)*1)*('BDD EVALUATION'!$ER$5:$ER$149)*(('BDD EVALUATION'!$B$5:$B$149)=$B73))</f>
        <v>0</v>
      </c>
      <c r="Y73" s="39">
        <f t="shared" ref="Y73" si="955">X73/355</f>
        <v>0</v>
      </c>
      <c r="Z73" s="38" t="str">
        <f t="shared" ref="Z73" si="956">IF(Y73=0%,"Pas visitée",IF(Y73&gt;60%,"Autonome","Non Autonome"))</f>
        <v>Pas visitée</v>
      </c>
      <c r="AA73" s="38">
        <f>SUMPRODUCT((((MONTH('BDD EVALUATION'!$D$5:$D$149)=2)*1)*(YEAR('BDD EVALUATION'!$D$5:$D$149)=2019)*1)*('BDD EVALUATION'!$ER$5:$ER$149)*(('BDD EVALUATION'!$B$5:$B$149)=$B73))</f>
        <v>0</v>
      </c>
      <c r="AB73" s="38">
        <f t="shared" ref="AB73" si="957">AA73/355</f>
        <v>0</v>
      </c>
      <c r="AC73" s="38" t="str">
        <f t="shared" ref="AC73" si="958">IF(AB73=0%,"Pas visitée",IF(AB73&gt;60%,"Autonome","Non Autonome"))</f>
        <v>Pas visitée</v>
      </c>
      <c r="AD73" s="38">
        <f t="shared" si="853"/>
        <v>2</v>
      </c>
      <c r="AE73" s="2"/>
      <c r="AF73" s="2"/>
    </row>
    <row r="74" spans="1:32" ht="15.75" thickBot="1" x14ac:dyDescent="0.3">
      <c r="A74" s="129"/>
      <c r="B74" s="21" t="s">
        <v>17</v>
      </c>
      <c r="C74" s="38">
        <f>SUMPRODUCT((((MONTH('BDD EVALUATION'!$D$5:$D$500)=6)*1)*(YEAR('BDD EVALUATION'!$D$5:$D$500)=2018)*1)*('BDD EVALUATION'!$ER$5:$ER$500)*(('BDD EVALUATION'!$B$5:$B$500)=$B74))</f>
        <v>244</v>
      </c>
      <c r="D74" s="39">
        <f t="shared" si="365"/>
        <v>0.6873239436619718</v>
      </c>
      <c r="E74" s="38" t="str">
        <f t="shared" si="366"/>
        <v>Autonome</v>
      </c>
      <c r="F74" s="38">
        <f>SUMPRODUCT((((MONTH('BDD EVALUATION'!$D$5:$D$500)=7)*1)*(YEAR('BDD EVALUATION'!$D$5:$D$500)=2018)*1)*('BDD EVALUATION'!$ER$5:$ER$500)*(('BDD EVALUATION'!$B$5:$B$500)=$B74))</f>
        <v>0</v>
      </c>
      <c r="G74" s="39">
        <f t="shared" ref="G74" si="959">F74/355</f>
        <v>0</v>
      </c>
      <c r="H74" s="38" t="str">
        <f t="shared" si="368"/>
        <v>Pas visitée</v>
      </c>
      <c r="I74" s="38">
        <f>SUMPRODUCT((((MONTH('BDD EVALUATION'!$D$5:$D$500)=8)*1)*(YEAR('BDD EVALUATION'!$D$5:$D$500)=2018)*1)*('BDD EVALUATION'!$ER$5:$ER$500)*(('BDD EVALUATION'!$B$5:$B$500)=$B74))</f>
        <v>270</v>
      </c>
      <c r="J74" s="39">
        <f t="shared" ref="J74" si="960">I74/355</f>
        <v>0.76056338028169013</v>
      </c>
      <c r="K74" s="38" t="str">
        <f t="shared" ref="K74" si="961">IF(J74=0%,"Pas visitée",IF(J74&gt;60%,"Autonome","Non Autonome"))</f>
        <v>Autonome</v>
      </c>
      <c r="L74" s="40">
        <f>SUMPRODUCT((((MONTH('BDD EVALUATION'!$D$5:$D$149)=9)*1)*(YEAR('BDD EVALUATION'!$D$5:$D$149)=2018)*1)*('BDD EVALUATION'!$ER$5:$ER$149)*(('BDD EVALUATION'!$B$5:$B$149)=$B74))</f>
        <v>0</v>
      </c>
      <c r="M74" s="41">
        <f t="shared" ref="M74" si="962">L74/355</f>
        <v>0</v>
      </c>
      <c r="N74" s="40" t="str">
        <f t="shared" ref="N74" si="963">IF(M74=0%,"Pas visitée",IF(M74&gt;60%,"Autonome","Non Autonome"))</f>
        <v>Pas visitée</v>
      </c>
      <c r="O74" s="40">
        <f>SUMPRODUCT((((MONTH('BDD EVALUATION'!$D$5:$D$149)=10)*1)*(YEAR('BDD EVALUATION'!$D$5:$D$149)=2018)*1)*('BDD EVALUATION'!$ER$5:$ER$149)*(('BDD EVALUATION'!$B$5:$B$149)=$B74))</f>
        <v>0</v>
      </c>
      <c r="P74" s="41">
        <f t="shared" ref="P74" si="964">O74/355</f>
        <v>0</v>
      </c>
      <c r="Q74" s="40" t="str">
        <f t="shared" ref="Q74" si="965">IF(P74=0%,"Pas visitée",IF(P74&gt;60%,"Autonome","Non Autonome"))</f>
        <v>Pas visitée</v>
      </c>
      <c r="R74" s="40">
        <f>SUMPRODUCT((((MONTH('BDD EVALUATION'!$D$5:$D$149)=11)*1)*(YEAR('BDD EVALUATION'!$D$5:$D$149)=2018)*1)*('BDD EVALUATION'!$ER$5:$ER$149)*(('BDD EVALUATION'!$B$5:$B$149)=$B74))</f>
        <v>0</v>
      </c>
      <c r="S74" s="41">
        <f t="shared" ref="S74" si="966">R74/355</f>
        <v>0</v>
      </c>
      <c r="T74" s="40" t="str">
        <f t="shared" ref="T74" si="967">IF(S74=0%,"Pas visitée",IF(S74&gt;60%,"Autonome","Non Autonome"))</f>
        <v>Pas visitée</v>
      </c>
      <c r="U74" s="38">
        <f>SUMPRODUCT((((MONTH('BDD EVALUATION'!$D$5:$D$149)=12)*1)*(YEAR('BDD EVALUATION'!$D$5:$D$149)=2018)*1)*('BDD EVALUATION'!$ER$5:$ER$149)*(('BDD EVALUATION'!$B$5:$B$149)=$B74))</f>
        <v>0</v>
      </c>
      <c r="V74" s="39">
        <f t="shared" ref="V74" si="968">U74/355</f>
        <v>0</v>
      </c>
      <c r="W74" s="38" t="str">
        <f t="shared" ref="W74" si="969">IF(V74=0%,"Pas visitée",IF(V74&gt;60%,"Autonome","Non Autonome"))</f>
        <v>Pas visitée</v>
      </c>
      <c r="X74" s="38">
        <f>SUMPRODUCT((((MONTH('BDD EVALUATION'!$D$5:$D$149)=1)*1)*(YEAR('BDD EVALUATION'!$D$5:$D$149)=2019)*1)*('BDD EVALUATION'!$ER$5:$ER$149)*(('BDD EVALUATION'!$B$5:$B$149)=$B74))</f>
        <v>0</v>
      </c>
      <c r="Y74" s="39">
        <f t="shared" ref="Y74" si="970">X74/355</f>
        <v>0</v>
      </c>
      <c r="Z74" s="38" t="str">
        <f t="shared" ref="Z74" si="971">IF(Y74=0%,"Pas visitée",IF(Y74&gt;60%,"Autonome","Non Autonome"))</f>
        <v>Pas visitée</v>
      </c>
      <c r="AA74" s="38">
        <f>SUMPRODUCT((((MONTH('BDD EVALUATION'!$D$5:$D$149)=2)*1)*(YEAR('BDD EVALUATION'!$D$5:$D$149)=2019)*1)*('BDD EVALUATION'!$ER$5:$ER$149)*(('BDD EVALUATION'!$B$5:$B$149)=$B74))</f>
        <v>0</v>
      </c>
      <c r="AB74" s="38">
        <f t="shared" ref="AB74" si="972">AA74/355</f>
        <v>0</v>
      </c>
      <c r="AC74" s="38" t="str">
        <f t="shared" ref="AC74" si="973">IF(AB74=0%,"Pas visitée",IF(AB74&gt;60%,"Autonome","Non Autonome"))</f>
        <v>Pas visitée</v>
      </c>
      <c r="AD74" s="38">
        <f t="shared" si="853"/>
        <v>2</v>
      </c>
      <c r="AE74" s="2"/>
      <c r="AF74" s="2"/>
    </row>
    <row r="75" spans="1:32" ht="15.75" thickBot="1" x14ac:dyDescent="0.3">
      <c r="A75" s="129"/>
      <c r="B75" s="21" t="s">
        <v>62</v>
      </c>
      <c r="C75" s="38">
        <f>SUMPRODUCT((((MONTH('BDD EVALUATION'!$D$5:$D$500)=6)*1)*(YEAR('BDD EVALUATION'!$D$5:$D$500)=2018)*1)*('BDD EVALUATION'!$ER$5:$ER$500)*(('BDD EVALUATION'!$B$5:$B$500)=$B75))</f>
        <v>225</v>
      </c>
      <c r="D75" s="39">
        <f t="shared" si="365"/>
        <v>0.63380281690140849</v>
      </c>
      <c r="E75" s="38" t="str">
        <f t="shared" si="366"/>
        <v>Autonome</v>
      </c>
      <c r="F75" s="38">
        <f>SUMPRODUCT((((MONTH('BDD EVALUATION'!$D$5:$D$500)=7)*1)*(YEAR('BDD EVALUATION'!$D$5:$D$500)=2018)*1)*('BDD EVALUATION'!$ER$5:$ER$500)*(('BDD EVALUATION'!$B$5:$B$500)=$B75))</f>
        <v>237</v>
      </c>
      <c r="G75" s="39">
        <f t="shared" ref="G75" si="974">F75/355</f>
        <v>0.6676056338028169</v>
      </c>
      <c r="H75" s="38" t="str">
        <f t="shared" si="368"/>
        <v>Autonome</v>
      </c>
      <c r="I75" s="38">
        <f>SUMPRODUCT((((MONTH('BDD EVALUATION'!$D$5:$D$500)=8)*1)*(YEAR('BDD EVALUATION'!$D$5:$D$500)=2018)*1)*('BDD EVALUATION'!$ER$5:$ER$500)*(('BDD EVALUATION'!$B$5:$B$500)=$B75))</f>
        <v>0</v>
      </c>
      <c r="J75" s="39">
        <f t="shared" ref="J75" si="975">I75/355</f>
        <v>0</v>
      </c>
      <c r="K75" s="38" t="str">
        <f t="shared" ref="K75" si="976">IF(J75=0%,"Pas visitée",IF(J75&gt;60%,"Autonome","Non Autonome"))</f>
        <v>Pas visitée</v>
      </c>
      <c r="L75" s="40">
        <f>SUMPRODUCT((((MONTH('BDD EVALUATION'!$D$5:$D$149)=9)*1)*(YEAR('BDD EVALUATION'!$D$5:$D$149)=2018)*1)*('BDD EVALUATION'!$ER$5:$ER$149)*(('BDD EVALUATION'!$B$5:$B$149)=$B75))</f>
        <v>0</v>
      </c>
      <c r="M75" s="41">
        <f t="shared" ref="M75" si="977">L75/355</f>
        <v>0</v>
      </c>
      <c r="N75" s="40" t="str">
        <f t="shared" ref="N75" si="978">IF(M75=0%,"Pas visitée",IF(M75&gt;60%,"Autonome","Non Autonome"))</f>
        <v>Pas visitée</v>
      </c>
      <c r="O75" s="40">
        <f>SUMPRODUCT((((MONTH('BDD EVALUATION'!$D$5:$D$149)=10)*1)*(YEAR('BDD EVALUATION'!$D$5:$D$149)=2018)*1)*('BDD EVALUATION'!$ER$5:$ER$149)*(('BDD EVALUATION'!$B$5:$B$149)=$B75))</f>
        <v>0</v>
      </c>
      <c r="P75" s="41">
        <f t="shared" ref="P75" si="979">O75/355</f>
        <v>0</v>
      </c>
      <c r="Q75" s="40" t="str">
        <f t="shared" ref="Q75" si="980">IF(P75=0%,"Pas visitée",IF(P75&gt;60%,"Autonome","Non Autonome"))</f>
        <v>Pas visitée</v>
      </c>
      <c r="R75" s="40">
        <f>SUMPRODUCT((((MONTH('BDD EVALUATION'!$D$5:$D$149)=11)*1)*(YEAR('BDD EVALUATION'!$D$5:$D$149)=2018)*1)*('BDD EVALUATION'!$ER$5:$ER$149)*(('BDD EVALUATION'!$B$5:$B$149)=$B75))</f>
        <v>0</v>
      </c>
      <c r="S75" s="41">
        <f t="shared" ref="S75" si="981">R75/355</f>
        <v>0</v>
      </c>
      <c r="T75" s="40" t="str">
        <f t="shared" ref="T75" si="982">IF(S75=0%,"Pas visitée",IF(S75&gt;60%,"Autonome","Non Autonome"))</f>
        <v>Pas visitée</v>
      </c>
      <c r="U75" s="38">
        <f>SUMPRODUCT((((MONTH('BDD EVALUATION'!$D$5:$D$149)=12)*1)*(YEAR('BDD EVALUATION'!$D$5:$D$149)=2018)*1)*('BDD EVALUATION'!$ER$5:$ER$149)*(('BDD EVALUATION'!$B$5:$B$149)=$B75))</f>
        <v>0</v>
      </c>
      <c r="V75" s="39">
        <f t="shared" ref="V75" si="983">U75/355</f>
        <v>0</v>
      </c>
      <c r="W75" s="38" t="str">
        <f t="shared" ref="W75" si="984">IF(V75=0%,"Pas visitée",IF(V75&gt;60%,"Autonome","Non Autonome"))</f>
        <v>Pas visitée</v>
      </c>
      <c r="X75" s="38">
        <f>SUMPRODUCT((((MONTH('BDD EVALUATION'!$D$5:$D$149)=1)*1)*(YEAR('BDD EVALUATION'!$D$5:$D$149)=2019)*1)*('BDD EVALUATION'!$ER$5:$ER$149)*(('BDD EVALUATION'!$B$5:$B$149)=$B75))</f>
        <v>0</v>
      </c>
      <c r="Y75" s="39">
        <f t="shared" ref="Y75" si="985">X75/355</f>
        <v>0</v>
      </c>
      <c r="Z75" s="38" t="str">
        <f t="shared" ref="Z75" si="986">IF(Y75=0%,"Pas visitée",IF(Y75&gt;60%,"Autonome","Non Autonome"))</f>
        <v>Pas visitée</v>
      </c>
      <c r="AA75" s="38">
        <f>SUMPRODUCT((((MONTH('BDD EVALUATION'!$D$5:$D$149)=2)*1)*(YEAR('BDD EVALUATION'!$D$5:$D$149)=2019)*1)*('BDD EVALUATION'!$ER$5:$ER$149)*(('BDD EVALUATION'!$B$5:$B$149)=$B75))</f>
        <v>0</v>
      </c>
      <c r="AB75" s="38">
        <f t="shared" ref="AB75" si="987">AA75/355</f>
        <v>0</v>
      </c>
      <c r="AC75" s="38" t="str">
        <f t="shared" ref="AC75" si="988">IF(AB75=0%,"Pas visitée",IF(AB75&gt;60%,"Autonome","Non Autonome"))</f>
        <v>Pas visitée</v>
      </c>
      <c r="AD75" s="38">
        <f t="shared" si="853"/>
        <v>2</v>
      </c>
      <c r="AE75" s="2"/>
      <c r="AF75" s="2"/>
    </row>
    <row r="76" spans="1:32" ht="15.75" thickBot="1" x14ac:dyDescent="0.3">
      <c r="A76" s="129"/>
      <c r="B76" s="21" t="s">
        <v>14</v>
      </c>
      <c r="C76" s="38">
        <f>SUMPRODUCT((((MONTH('BDD EVALUATION'!$D$5:$D$500)=6)*1)*(YEAR('BDD EVALUATION'!$D$5:$D$500)=2018)*1)*('BDD EVALUATION'!$ER$5:$ER$500)*(('BDD EVALUATION'!$B$5:$B$500)=$B76))</f>
        <v>240</v>
      </c>
      <c r="D76" s="39">
        <f t="shared" si="365"/>
        <v>0.676056338028169</v>
      </c>
      <c r="E76" s="38" t="str">
        <f t="shared" si="366"/>
        <v>Autonome</v>
      </c>
      <c r="F76" s="38">
        <f>SUMPRODUCT((((MONTH('BDD EVALUATION'!$D$5:$D$500)=7)*1)*(YEAR('BDD EVALUATION'!$D$5:$D$500)=2018)*1)*('BDD EVALUATION'!$ER$5:$ER$500)*(('BDD EVALUATION'!$B$5:$B$500)=$B76))</f>
        <v>277</v>
      </c>
      <c r="G76" s="39">
        <f t="shared" ref="G76" si="989">F76/355</f>
        <v>0.78028169014084503</v>
      </c>
      <c r="H76" s="38" t="str">
        <f t="shared" si="368"/>
        <v>Autonome</v>
      </c>
      <c r="I76" s="38">
        <f>SUMPRODUCT((((MONTH('BDD EVALUATION'!$D$5:$D$500)=8)*1)*(YEAR('BDD EVALUATION'!$D$5:$D$500)=2018)*1)*('BDD EVALUATION'!$ER$5:$ER$500)*(('BDD EVALUATION'!$B$5:$B$500)=$B76))</f>
        <v>0</v>
      </c>
      <c r="J76" s="39">
        <f t="shared" ref="J76" si="990">I76/355</f>
        <v>0</v>
      </c>
      <c r="K76" s="38" t="str">
        <f t="shared" ref="K76" si="991">IF(J76=0%,"Pas visitée",IF(J76&gt;60%,"Autonome","Non Autonome"))</f>
        <v>Pas visitée</v>
      </c>
      <c r="L76" s="40">
        <f>SUMPRODUCT((((MONTH('BDD EVALUATION'!$D$5:$D$149)=9)*1)*(YEAR('BDD EVALUATION'!$D$5:$D$149)=2018)*1)*('BDD EVALUATION'!$ER$5:$ER$149)*(('BDD EVALUATION'!$B$5:$B$149)=$B76))</f>
        <v>0</v>
      </c>
      <c r="M76" s="41">
        <f t="shared" ref="M76" si="992">L76/355</f>
        <v>0</v>
      </c>
      <c r="N76" s="40" t="str">
        <f t="shared" ref="N76" si="993">IF(M76=0%,"Pas visitée",IF(M76&gt;60%,"Autonome","Non Autonome"))</f>
        <v>Pas visitée</v>
      </c>
      <c r="O76" s="40">
        <f>SUMPRODUCT((((MONTH('BDD EVALUATION'!$D$5:$D$149)=10)*1)*(YEAR('BDD EVALUATION'!$D$5:$D$149)=2018)*1)*('BDD EVALUATION'!$ER$5:$ER$149)*(('BDD EVALUATION'!$B$5:$B$149)=$B76))</f>
        <v>0</v>
      </c>
      <c r="P76" s="41">
        <f t="shared" ref="P76" si="994">O76/355</f>
        <v>0</v>
      </c>
      <c r="Q76" s="40" t="str">
        <f t="shared" ref="Q76" si="995">IF(P76=0%,"Pas visitée",IF(P76&gt;60%,"Autonome","Non Autonome"))</f>
        <v>Pas visitée</v>
      </c>
      <c r="R76" s="40">
        <f>SUMPRODUCT((((MONTH('BDD EVALUATION'!$D$5:$D$149)=11)*1)*(YEAR('BDD EVALUATION'!$D$5:$D$149)=2018)*1)*('BDD EVALUATION'!$ER$5:$ER$149)*(('BDD EVALUATION'!$B$5:$B$149)=$B76))</f>
        <v>0</v>
      </c>
      <c r="S76" s="41">
        <f t="shared" ref="S76" si="996">R76/355</f>
        <v>0</v>
      </c>
      <c r="T76" s="40" t="str">
        <f t="shared" ref="T76" si="997">IF(S76=0%,"Pas visitée",IF(S76&gt;60%,"Autonome","Non Autonome"))</f>
        <v>Pas visitée</v>
      </c>
      <c r="U76" s="38">
        <f>SUMPRODUCT((((MONTH('BDD EVALUATION'!$D$5:$D$149)=12)*1)*(YEAR('BDD EVALUATION'!$D$5:$D$149)=2018)*1)*('BDD EVALUATION'!$ER$5:$ER$149)*(('BDD EVALUATION'!$B$5:$B$149)=$B76))</f>
        <v>0</v>
      </c>
      <c r="V76" s="39">
        <f t="shared" ref="V76" si="998">U76/355</f>
        <v>0</v>
      </c>
      <c r="W76" s="38" t="str">
        <f t="shared" ref="W76" si="999">IF(V76=0%,"Pas visitée",IF(V76&gt;60%,"Autonome","Non Autonome"))</f>
        <v>Pas visitée</v>
      </c>
      <c r="X76" s="38">
        <f>SUMPRODUCT((((MONTH('BDD EVALUATION'!$D$5:$D$149)=1)*1)*(YEAR('BDD EVALUATION'!$D$5:$D$149)=2019)*1)*('BDD EVALUATION'!$ER$5:$ER$149)*(('BDD EVALUATION'!$B$5:$B$149)=$B76))</f>
        <v>0</v>
      </c>
      <c r="Y76" s="39">
        <f t="shared" ref="Y76" si="1000">X76/355</f>
        <v>0</v>
      </c>
      <c r="Z76" s="38" t="str">
        <f t="shared" ref="Z76" si="1001">IF(Y76=0%,"Pas visitée",IF(Y76&gt;60%,"Autonome","Non Autonome"))</f>
        <v>Pas visitée</v>
      </c>
      <c r="AA76" s="38">
        <f>SUMPRODUCT((((MONTH('BDD EVALUATION'!$D$5:$D$149)=2)*1)*(YEAR('BDD EVALUATION'!$D$5:$D$149)=2019)*1)*('BDD EVALUATION'!$ER$5:$ER$149)*(('BDD EVALUATION'!$B$5:$B$149)=$B76))</f>
        <v>0</v>
      </c>
      <c r="AB76" s="38">
        <f t="shared" ref="AB76" si="1002">AA76/355</f>
        <v>0</v>
      </c>
      <c r="AC76" s="38" t="str">
        <f t="shared" ref="AC76" si="1003">IF(AB76=0%,"Pas visitée",IF(AB76&gt;60%,"Autonome","Non Autonome"))</f>
        <v>Pas visitée</v>
      </c>
      <c r="AD76" s="38">
        <f t="shared" si="853"/>
        <v>2</v>
      </c>
      <c r="AE76" s="2"/>
      <c r="AF76" s="2"/>
    </row>
    <row r="77" spans="1:32" ht="15.75" thickBot="1" x14ac:dyDescent="0.3">
      <c r="A77" s="129"/>
      <c r="B77" s="21" t="s">
        <v>70</v>
      </c>
      <c r="C77" s="38">
        <f>SUMPRODUCT((((MONTH('BDD EVALUATION'!$D$5:$D$500)=6)*1)*(YEAR('BDD EVALUATION'!$D$5:$D$500)=2018)*1)*('BDD EVALUATION'!$ER$5:$ER$500)*(('BDD EVALUATION'!$B$5:$B$500)=$B77))</f>
        <v>247</v>
      </c>
      <c r="D77" s="39">
        <f t="shared" si="365"/>
        <v>0.6957746478873239</v>
      </c>
      <c r="E77" s="38" t="str">
        <f t="shared" si="366"/>
        <v>Autonome</v>
      </c>
      <c r="F77" s="38">
        <f>SUMPRODUCT((((MONTH('BDD EVALUATION'!$D$5:$D$500)=7)*1)*(YEAR('BDD EVALUATION'!$D$5:$D$500)=2018)*1)*('BDD EVALUATION'!$ER$5:$ER$500)*(('BDD EVALUATION'!$B$5:$B$500)=$B77))</f>
        <v>0</v>
      </c>
      <c r="G77" s="39">
        <f t="shared" ref="G77" si="1004">F77/355</f>
        <v>0</v>
      </c>
      <c r="H77" s="38" t="str">
        <f t="shared" si="368"/>
        <v>Pas visitée</v>
      </c>
      <c r="I77" s="38">
        <f>SUMPRODUCT((((MONTH('BDD EVALUATION'!$D$5:$D$500)=8)*1)*(YEAR('BDD EVALUATION'!$D$5:$D$500)=2018)*1)*('BDD EVALUATION'!$ER$5:$ER$500)*(('BDD EVALUATION'!$B$5:$B$500)=$B77))</f>
        <v>290</v>
      </c>
      <c r="J77" s="39">
        <f t="shared" ref="J77" si="1005">I77/355</f>
        <v>0.81690140845070425</v>
      </c>
      <c r="K77" s="38" t="str">
        <f t="shared" ref="K77" si="1006">IF(J77=0%,"Pas visitée",IF(J77&gt;60%,"Autonome","Non Autonome"))</f>
        <v>Autonome</v>
      </c>
      <c r="L77" s="40">
        <f>SUMPRODUCT((((MONTH('BDD EVALUATION'!$D$5:$D$149)=9)*1)*(YEAR('BDD EVALUATION'!$D$5:$D$149)=2018)*1)*('BDD EVALUATION'!$ER$5:$ER$149)*(('BDD EVALUATION'!$B$5:$B$149)=$B77))</f>
        <v>0</v>
      </c>
      <c r="M77" s="41">
        <f t="shared" ref="M77" si="1007">L77/355</f>
        <v>0</v>
      </c>
      <c r="N77" s="40" t="str">
        <f t="shared" ref="N77" si="1008">IF(M77=0%,"Pas visitée",IF(M77&gt;60%,"Autonome","Non Autonome"))</f>
        <v>Pas visitée</v>
      </c>
      <c r="O77" s="40">
        <f>SUMPRODUCT((((MONTH('BDD EVALUATION'!$D$5:$D$149)=10)*1)*(YEAR('BDD EVALUATION'!$D$5:$D$149)=2018)*1)*('BDD EVALUATION'!$ER$5:$ER$149)*(('BDD EVALUATION'!$B$5:$B$149)=$B77))</f>
        <v>0</v>
      </c>
      <c r="P77" s="41">
        <f t="shared" ref="P77" si="1009">O77/355</f>
        <v>0</v>
      </c>
      <c r="Q77" s="40" t="str">
        <f t="shared" ref="Q77" si="1010">IF(P77=0%,"Pas visitée",IF(P77&gt;60%,"Autonome","Non Autonome"))</f>
        <v>Pas visitée</v>
      </c>
      <c r="R77" s="40">
        <f>SUMPRODUCT((((MONTH('BDD EVALUATION'!$D$5:$D$149)=11)*1)*(YEAR('BDD EVALUATION'!$D$5:$D$149)=2018)*1)*('BDD EVALUATION'!$ER$5:$ER$149)*(('BDD EVALUATION'!$B$5:$B$149)=$B77))</f>
        <v>0</v>
      </c>
      <c r="S77" s="41">
        <f t="shared" ref="S77" si="1011">R77/355</f>
        <v>0</v>
      </c>
      <c r="T77" s="40" t="str">
        <f t="shared" ref="T77" si="1012">IF(S77=0%,"Pas visitée",IF(S77&gt;60%,"Autonome","Non Autonome"))</f>
        <v>Pas visitée</v>
      </c>
      <c r="U77" s="38">
        <f>SUMPRODUCT((((MONTH('BDD EVALUATION'!$D$5:$D$149)=12)*1)*(YEAR('BDD EVALUATION'!$D$5:$D$149)=2018)*1)*('BDD EVALUATION'!$ER$5:$ER$149)*(('BDD EVALUATION'!$B$5:$B$149)=$B77))</f>
        <v>0</v>
      </c>
      <c r="V77" s="39">
        <f t="shared" ref="V77" si="1013">U77/355</f>
        <v>0</v>
      </c>
      <c r="W77" s="38" t="str">
        <f t="shared" ref="W77" si="1014">IF(V77=0%,"Pas visitée",IF(V77&gt;60%,"Autonome","Non Autonome"))</f>
        <v>Pas visitée</v>
      </c>
      <c r="X77" s="38">
        <f>SUMPRODUCT((((MONTH('BDD EVALUATION'!$D$5:$D$149)=1)*1)*(YEAR('BDD EVALUATION'!$D$5:$D$149)=2019)*1)*('BDD EVALUATION'!$ER$5:$ER$149)*(('BDD EVALUATION'!$B$5:$B$149)=$B77))</f>
        <v>0</v>
      </c>
      <c r="Y77" s="39">
        <f t="shared" ref="Y77" si="1015">X77/355</f>
        <v>0</v>
      </c>
      <c r="Z77" s="38" t="str">
        <f t="shared" ref="Z77" si="1016">IF(Y77=0%,"Pas visitée",IF(Y77&gt;60%,"Autonome","Non Autonome"))</f>
        <v>Pas visitée</v>
      </c>
      <c r="AA77" s="38">
        <f>SUMPRODUCT((((MONTH('BDD EVALUATION'!$D$5:$D$149)=2)*1)*(YEAR('BDD EVALUATION'!$D$5:$D$149)=2019)*1)*('BDD EVALUATION'!$ER$5:$ER$149)*(('BDD EVALUATION'!$B$5:$B$149)=$B77))</f>
        <v>0</v>
      </c>
      <c r="AB77" s="38">
        <f t="shared" ref="AB77" si="1017">AA77/355</f>
        <v>0</v>
      </c>
      <c r="AC77" s="38" t="str">
        <f t="shared" ref="AC77" si="1018">IF(AB77=0%,"Pas visitée",IF(AB77&gt;60%,"Autonome","Non Autonome"))</f>
        <v>Pas visitée</v>
      </c>
      <c r="AD77" s="38">
        <f t="shared" si="853"/>
        <v>2</v>
      </c>
      <c r="AE77" s="2"/>
      <c r="AF77" s="2"/>
    </row>
    <row r="78" spans="1:32" ht="15.75" thickBot="1" x14ac:dyDescent="0.3">
      <c r="A78" s="129"/>
      <c r="B78" s="21" t="s">
        <v>66</v>
      </c>
      <c r="C78" s="38">
        <f>SUMPRODUCT((((MONTH('BDD EVALUATION'!$D$5:$D$500)=6)*1)*(YEAR('BDD EVALUATION'!$D$5:$D$500)=2018)*1)*('BDD EVALUATION'!$ER$5:$ER$500)*(('BDD EVALUATION'!$B$5:$B$500)=$B78))</f>
        <v>228</v>
      </c>
      <c r="D78" s="39">
        <f t="shared" si="365"/>
        <v>0.6422535211267606</v>
      </c>
      <c r="E78" s="38" t="str">
        <f t="shared" si="366"/>
        <v>Autonome</v>
      </c>
      <c r="F78" s="38">
        <f>SUMPRODUCT((((MONTH('BDD EVALUATION'!$D$5:$D$500)=7)*1)*(YEAR('BDD EVALUATION'!$D$5:$D$500)=2018)*1)*('BDD EVALUATION'!$ER$5:$ER$500)*(('BDD EVALUATION'!$B$5:$B$500)=$B78))</f>
        <v>0</v>
      </c>
      <c r="G78" s="39">
        <f t="shared" ref="G78" si="1019">F78/355</f>
        <v>0</v>
      </c>
      <c r="H78" s="38" t="str">
        <f t="shared" si="368"/>
        <v>Pas visitée</v>
      </c>
      <c r="I78" s="38">
        <f>SUMPRODUCT((((MONTH('BDD EVALUATION'!$D$5:$D$500)=8)*1)*(YEAR('BDD EVALUATION'!$D$5:$D$500)=2018)*1)*('BDD EVALUATION'!$ER$5:$ER$500)*(('BDD EVALUATION'!$B$5:$B$500)=$B78))</f>
        <v>0</v>
      </c>
      <c r="J78" s="39">
        <f t="shared" ref="J78" si="1020">I78/355</f>
        <v>0</v>
      </c>
      <c r="K78" s="38" t="str">
        <f t="shared" ref="K78" si="1021">IF(J78=0%,"Pas visitée",IF(J78&gt;60%,"Autonome","Non Autonome"))</f>
        <v>Pas visitée</v>
      </c>
      <c r="L78" s="40">
        <f>SUMPRODUCT((((MONTH('BDD EVALUATION'!$D$5:$D$149)=9)*1)*(YEAR('BDD EVALUATION'!$D$5:$D$149)=2018)*1)*('BDD EVALUATION'!$ER$5:$ER$149)*(('BDD EVALUATION'!$B$5:$B$149)=$B78))</f>
        <v>0</v>
      </c>
      <c r="M78" s="41">
        <f t="shared" ref="M78" si="1022">L78/355</f>
        <v>0</v>
      </c>
      <c r="N78" s="40" t="str">
        <f t="shared" ref="N78" si="1023">IF(M78=0%,"Pas visitée",IF(M78&gt;60%,"Autonome","Non Autonome"))</f>
        <v>Pas visitée</v>
      </c>
      <c r="O78" s="40">
        <f>SUMPRODUCT((((MONTH('BDD EVALUATION'!$D$5:$D$149)=10)*1)*(YEAR('BDD EVALUATION'!$D$5:$D$149)=2018)*1)*('BDD EVALUATION'!$ER$5:$ER$149)*(('BDD EVALUATION'!$B$5:$B$149)=$B78))</f>
        <v>0</v>
      </c>
      <c r="P78" s="41">
        <f t="shared" ref="P78" si="1024">O78/355</f>
        <v>0</v>
      </c>
      <c r="Q78" s="40" t="str">
        <f t="shared" ref="Q78" si="1025">IF(P78=0%,"Pas visitée",IF(P78&gt;60%,"Autonome","Non Autonome"))</f>
        <v>Pas visitée</v>
      </c>
      <c r="R78" s="40">
        <f>SUMPRODUCT((((MONTH('BDD EVALUATION'!$D$5:$D$149)=11)*1)*(YEAR('BDD EVALUATION'!$D$5:$D$149)=2018)*1)*('BDD EVALUATION'!$ER$5:$ER$149)*(('BDD EVALUATION'!$B$5:$B$149)=$B78))</f>
        <v>0</v>
      </c>
      <c r="S78" s="41">
        <f t="shared" ref="S78" si="1026">R78/355</f>
        <v>0</v>
      </c>
      <c r="T78" s="40" t="str">
        <f t="shared" ref="T78" si="1027">IF(S78=0%,"Pas visitée",IF(S78&gt;60%,"Autonome","Non Autonome"))</f>
        <v>Pas visitée</v>
      </c>
      <c r="U78" s="38">
        <f>SUMPRODUCT((((MONTH('BDD EVALUATION'!$D$5:$D$149)=12)*1)*(YEAR('BDD EVALUATION'!$D$5:$D$149)=2018)*1)*('BDD EVALUATION'!$ER$5:$ER$149)*(('BDD EVALUATION'!$B$5:$B$149)=$B78))</f>
        <v>0</v>
      </c>
      <c r="V78" s="39">
        <f t="shared" ref="V78" si="1028">U78/355</f>
        <v>0</v>
      </c>
      <c r="W78" s="38" t="str">
        <f t="shared" ref="W78" si="1029">IF(V78=0%,"Pas visitée",IF(V78&gt;60%,"Autonome","Non Autonome"))</f>
        <v>Pas visitée</v>
      </c>
      <c r="X78" s="38">
        <f>SUMPRODUCT((((MONTH('BDD EVALUATION'!$D$5:$D$149)=1)*1)*(YEAR('BDD EVALUATION'!$D$5:$D$149)=2019)*1)*('BDD EVALUATION'!$ER$5:$ER$149)*(('BDD EVALUATION'!$B$5:$B$149)=$B78))</f>
        <v>0</v>
      </c>
      <c r="Y78" s="39">
        <f t="shared" ref="Y78" si="1030">X78/355</f>
        <v>0</v>
      </c>
      <c r="Z78" s="38" t="str">
        <f t="shared" ref="Z78" si="1031">IF(Y78=0%,"Pas visitée",IF(Y78&gt;60%,"Autonome","Non Autonome"))</f>
        <v>Pas visitée</v>
      </c>
      <c r="AA78" s="38">
        <f>SUMPRODUCT((((MONTH('BDD EVALUATION'!$D$5:$D$149)=2)*1)*(YEAR('BDD EVALUATION'!$D$5:$D$149)=2019)*1)*('BDD EVALUATION'!$ER$5:$ER$149)*(('BDD EVALUATION'!$B$5:$B$149)=$B78))</f>
        <v>0</v>
      </c>
      <c r="AB78" s="38">
        <f t="shared" ref="AB78" si="1032">AA78/355</f>
        <v>0</v>
      </c>
      <c r="AC78" s="38" t="str">
        <f t="shared" ref="AC78" si="1033">IF(AB78=0%,"Pas visitée",IF(AB78&gt;60%,"Autonome","Non Autonome"))</f>
        <v>Pas visitée</v>
      </c>
      <c r="AD78" s="38">
        <f t="shared" si="853"/>
        <v>1</v>
      </c>
      <c r="AE78" s="2"/>
    </row>
    <row r="79" spans="1:32" ht="15" customHeight="1" thickBot="1" x14ac:dyDescent="0.3">
      <c r="A79" s="129"/>
      <c r="B79" s="21" t="s">
        <v>55</v>
      </c>
      <c r="C79" s="38">
        <f>SUMPRODUCT((((MONTH('BDD EVALUATION'!$D$5:$D$500)=6)*1)*(YEAR('BDD EVALUATION'!$D$5:$D$500)=2018)*1)*('BDD EVALUATION'!$ER$5:$ER$500)*(('BDD EVALUATION'!$B$5:$B$500)=$B79))</f>
        <v>222</v>
      </c>
      <c r="D79" s="39">
        <f t="shared" si="365"/>
        <v>0.62535211267605639</v>
      </c>
      <c r="E79" s="38" t="str">
        <f t="shared" si="366"/>
        <v>Autonome</v>
      </c>
      <c r="F79" s="38">
        <f>SUMPRODUCT((((MONTH('BDD EVALUATION'!$D$5:$D$500)=7)*1)*(YEAR('BDD EVALUATION'!$D$5:$D$500)=2018)*1)*('BDD EVALUATION'!$ER$5:$ER$500)*(('BDD EVALUATION'!$B$5:$B$500)=$B79))</f>
        <v>0</v>
      </c>
      <c r="G79" s="39">
        <f t="shared" ref="G79:G81" si="1034">F79/355</f>
        <v>0</v>
      </c>
      <c r="H79" s="38" t="str">
        <f t="shared" si="368"/>
        <v>Pas visitée</v>
      </c>
      <c r="I79" s="38">
        <f>SUMPRODUCT((((MONTH('BDD EVALUATION'!$D$5:$D$500)=8)*1)*(YEAR('BDD EVALUATION'!$D$5:$D$500)=2018)*1)*('BDD EVALUATION'!$ER$5:$ER$500)*(('BDD EVALUATION'!$B$5:$B$500)=$B79))</f>
        <v>172</v>
      </c>
      <c r="J79" s="39">
        <f t="shared" ref="J79:J81" si="1035">I79/355</f>
        <v>0.48450704225352115</v>
      </c>
      <c r="K79" s="38" t="str">
        <f t="shared" ref="K79:K81" si="1036">IF(J79=0%,"Pas visitée",IF(J79&gt;60%,"Autonome","Non Autonome"))</f>
        <v>Non Autonome</v>
      </c>
      <c r="L79" s="40">
        <f>SUMPRODUCT((((MONTH('BDD EVALUATION'!$D$5:$D$149)=9)*1)*(YEAR('BDD EVALUATION'!$D$5:$D$149)=2018)*1)*('BDD EVALUATION'!$ER$5:$ER$149)*(('BDD EVALUATION'!$B$5:$B$149)=$B79))</f>
        <v>0</v>
      </c>
      <c r="M79" s="41">
        <f t="shared" ref="M79:M81" si="1037">L79/355</f>
        <v>0</v>
      </c>
      <c r="N79" s="40" t="str">
        <f t="shared" ref="N79:N81" si="1038">IF(M79=0%,"Pas visitée",IF(M79&gt;60%,"Autonome","Non Autonome"))</f>
        <v>Pas visitée</v>
      </c>
      <c r="O79" s="40">
        <f>SUMPRODUCT((((MONTH('BDD EVALUATION'!$D$5:$D$149)=10)*1)*(YEAR('BDD EVALUATION'!$D$5:$D$149)=2018)*1)*('BDD EVALUATION'!$ER$5:$ER$149)*(('BDD EVALUATION'!$B$5:$B$149)=$B79))</f>
        <v>0</v>
      </c>
      <c r="P79" s="41">
        <f t="shared" ref="P79:P81" si="1039">O79/355</f>
        <v>0</v>
      </c>
      <c r="Q79" s="40" t="str">
        <f t="shared" ref="Q79:Q81" si="1040">IF(P79=0%,"Pas visitée",IF(P79&gt;60%,"Autonome","Non Autonome"))</f>
        <v>Pas visitée</v>
      </c>
      <c r="R79" s="40">
        <f>SUMPRODUCT((((MONTH('BDD EVALUATION'!$D$5:$D$149)=11)*1)*(YEAR('BDD EVALUATION'!$D$5:$D$149)=2018)*1)*('BDD EVALUATION'!$ER$5:$ER$149)*(('BDD EVALUATION'!$B$5:$B$149)=$B79))</f>
        <v>0</v>
      </c>
      <c r="S79" s="41">
        <f t="shared" ref="S79:S81" si="1041">R79/355</f>
        <v>0</v>
      </c>
      <c r="T79" s="40" t="str">
        <f t="shared" ref="T79:T81" si="1042">IF(S79=0%,"Pas visitée",IF(S79&gt;60%,"Autonome","Non Autonome"))</f>
        <v>Pas visitée</v>
      </c>
      <c r="U79" s="38">
        <f>SUMPRODUCT((((MONTH('BDD EVALUATION'!$D$5:$D$149)=12)*1)*(YEAR('BDD EVALUATION'!$D$5:$D$149)=2018)*1)*('BDD EVALUATION'!$ER$5:$ER$149)*(('BDD EVALUATION'!$B$5:$B$149)=$B79))</f>
        <v>0</v>
      </c>
      <c r="V79" s="39">
        <f t="shared" ref="V79:V81" si="1043">U79/355</f>
        <v>0</v>
      </c>
      <c r="W79" s="38" t="str">
        <f t="shared" ref="W79:W81" si="1044">IF(V79=0%,"Pas visitée",IF(V79&gt;60%,"Autonome","Non Autonome"))</f>
        <v>Pas visitée</v>
      </c>
      <c r="X79" s="38">
        <f>SUMPRODUCT((((MONTH('BDD EVALUATION'!$D$5:$D$149)=1)*1)*(YEAR('BDD EVALUATION'!$D$5:$D$149)=2019)*1)*('BDD EVALUATION'!$ER$5:$ER$149)*(('BDD EVALUATION'!$B$5:$B$149)=$B79))</f>
        <v>0</v>
      </c>
      <c r="Y79" s="39">
        <f t="shared" ref="Y79:Y81" si="1045">X79/355</f>
        <v>0</v>
      </c>
      <c r="Z79" s="38" t="str">
        <f t="shared" ref="Z79:Z81" si="1046">IF(Y79=0%,"Pas visitée",IF(Y79&gt;60%,"Autonome","Non Autonome"))</f>
        <v>Pas visitée</v>
      </c>
      <c r="AA79" s="38">
        <f>SUMPRODUCT((((MONTH('BDD EVALUATION'!$D$5:$D$149)=2)*1)*(YEAR('BDD EVALUATION'!$D$5:$D$149)=2019)*1)*('BDD EVALUATION'!$ER$5:$ER$149)*(('BDD EVALUATION'!$B$5:$B$149)=$B79))</f>
        <v>0</v>
      </c>
      <c r="AB79" s="38">
        <f t="shared" ref="AB79:AB81" si="1047">AA79/355</f>
        <v>0</v>
      </c>
      <c r="AC79" s="38" t="str">
        <f t="shared" ref="AC79:AC81" si="1048">IF(AB79=0%,"Pas visitée",IF(AB79&gt;60%,"Autonome","Non Autonome"))</f>
        <v>Pas visitée</v>
      </c>
      <c r="AD79" s="38">
        <f t="shared" si="853"/>
        <v>2</v>
      </c>
      <c r="AE79" s="2"/>
    </row>
    <row r="80" spans="1:32" s="13" customFormat="1" ht="20.25" thickBot="1" x14ac:dyDescent="0.3">
      <c r="A80" s="43"/>
      <c r="B80" s="44"/>
      <c r="C80" s="45"/>
      <c r="D80" s="46"/>
      <c r="E80" s="47"/>
      <c r="F80" s="45"/>
      <c r="G80" s="46"/>
      <c r="H80" s="47"/>
      <c r="I80" s="45"/>
      <c r="J80" s="46"/>
      <c r="K80" s="47"/>
      <c r="L80" s="45"/>
      <c r="M80" s="46"/>
      <c r="N80" s="47"/>
      <c r="O80" s="45"/>
      <c r="P80" s="46"/>
      <c r="Q80" s="47"/>
      <c r="R80" s="45"/>
      <c r="S80" s="46"/>
      <c r="T80" s="47"/>
      <c r="U80" s="45"/>
      <c r="V80" s="46"/>
      <c r="W80" s="47"/>
      <c r="X80" s="45"/>
      <c r="Y80" s="46"/>
      <c r="Z80" s="47"/>
      <c r="AA80" s="47"/>
      <c r="AB80" s="47"/>
      <c r="AC80" s="47"/>
      <c r="AD80" s="47"/>
      <c r="AE80" s="10"/>
    </row>
    <row r="81" spans="1:32" ht="15.75" thickBot="1" x14ac:dyDescent="0.3">
      <c r="A81" s="128" t="s">
        <v>30</v>
      </c>
      <c r="B81" s="27" t="s">
        <v>57</v>
      </c>
      <c r="C81" s="38">
        <f>SUMPRODUCT((((MONTH('BDD EVALUATION'!$D$5:$D$149)=6)*1)*(YEAR('BDD EVALUATION'!$D$5:$D$149)=2018)*1)*('BDD EVALUATION'!$ER$5:$ER$149)*(('BDD EVALUATION'!$B$5:$B$149)=$B81))</f>
        <v>246</v>
      </c>
      <c r="D81" s="39">
        <f t="shared" si="365"/>
        <v>0.6929577464788732</v>
      </c>
      <c r="E81" s="38" t="str">
        <f t="shared" si="366"/>
        <v>Autonome</v>
      </c>
      <c r="F81" s="38">
        <f>SUMPRODUCT((((MONTH('BDD EVALUATION'!$D$5:$D$149)=7)*1)*(YEAR('BDD EVALUATION'!$D$5:$D$149)=2018)*1)*('BDD EVALUATION'!$ER$5:$ER$149)*(('BDD EVALUATION'!$B$5:$B$149)=$B81))</f>
        <v>0</v>
      </c>
      <c r="G81" s="39">
        <f t="shared" si="1034"/>
        <v>0</v>
      </c>
      <c r="H81" s="38" t="str">
        <f t="shared" si="368"/>
        <v>Pas visitée</v>
      </c>
      <c r="I81" s="38">
        <f>SUMPRODUCT((((MONTH('BDD EVALUATION'!$D$5:$D$149)=8)*1)*(YEAR('BDD EVALUATION'!$D$5:$D$149)=2018)*1)*('BDD EVALUATION'!$ER$5:$ER$149)*(('BDD EVALUATION'!$B$5:$B$149)=$B81))</f>
        <v>241</v>
      </c>
      <c r="J81" s="39">
        <f t="shared" si="1035"/>
        <v>0.6788732394366197</v>
      </c>
      <c r="K81" s="38" t="str">
        <f t="shared" si="1036"/>
        <v>Autonome</v>
      </c>
      <c r="L81" s="40">
        <f>SUMPRODUCT((((MONTH('BDD EVALUATION'!$D$5:$D$149)=9)*1)*(YEAR('BDD EVALUATION'!$D$5:$D$149)=2018)*1)*('BDD EVALUATION'!$ER$5:$ER$149)*(('BDD EVALUATION'!$B$5:$B$149)=$B81))</f>
        <v>0</v>
      </c>
      <c r="M81" s="41">
        <f t="shared" si="1037"/>
        <v>0</v>
      </c>
      <c r="N81" s="40" t="str">
        <f t="shared" si="1038"/>
        <v>Pas visitée</v>
      </c>
      <c r="O81" s="40">
        <f>SUMPRODUCT((((MONTH('BDD EVALUATION'!$D$5:$D$149)=10)*1)*(YEAR('BDD EVALUATION'!$D$5:$D$149)=2018)*1)*('BDD EVALUATION'!$ER$5:$ER$149)*(('BDD EVALUATION'!$B$5:$B$149)=$B81))</f>
        <v>0</v>
      </c>
      <c r="P81" s="41">
        <f t="shared" si="1039"/>
        <v>0</v>
      </c>
      <c r="Q81" s="40" t="str">
        <f t="shared" si="1040"/>
        <v>Pas visitée</v>
      </c>
      <c r="R81" s="40">
        <f>SUMPRODUCT((((MONTH('BDD EVALUATION'!$D$5:$D$149)=11)*1)*(YEAR('BDD EVALUATION'!$D$5:$D$149)=2018)*1)*('BDD EVALUATION'!$ER$5:$ER$149)*(('BDD EVALUATION'!$B$5:$B$149)=$B81))</f>
        <v>0</v>
      </c>
      <c r="S81" s="41">
        <f t="shared" si="1041"/>
        <v>0</v>
      </c>
      <c r="T81" s="40" t="str">
        <f t="shared" si="1042"/>
        <v>Pas visitée</v>
      </c>
      <c r="U81" s="38">
        <f>SUMPRODUCT((((MONTH('BDD EVALUATION'!$D$5:$D$149)=12)*1)*(YEAR('BDD EVALUATION'!$D$5:$D$149)=2018)*1)*('BDD EVALUATION'!$ER$5:$ER$149)*(('BDD EVALUATION'!$B$5:$B$149)=$B81))</f>
        <v>0</v>
      </c>
      <c r="V81" s="39">
        <f t="shared" si="1043"/>
        <v>0</v>
      </c>
      <c r="W81" s="38" t="str">
        <f t="shared" si="1044"/>
        <v>Pas visitée</v>
      </c>
      <c r="X81" s="38">
        <f>SUMPRODUCT((((MONTH('BDD EVALUATION'!$D$5:$D$149)=1)*1)*(YEAR('BDD EVALUATION'!$D$5:$D$149)=2019)*1)*('BDD EVALUATION'!$ER$5:$ER$149)*(('BDD EVALUATION'!$B$5:$B$149)=$B81))</f>
        <v>0</v>
      </c>
      <c r="Y81" s="39">
        <f t="shared" si="1045"/>
        <v>0</v>
      </c>
      <c r="Z81" s="38" t="str">
        <f t="shared" si="1046"/>
        <v>Pas visitée</v>
      </c>
      <c r="AA81" s="38">
        <f>SUMPRODUCT((((MONTH('BDD EVALUATION'!$D$5:$D$149)=2)*1)*(YEAR('BDD EVALUATION'!$D$5:$D$149)=2019)*1)*('BDD EVALUATION'!$ER$5:$ER$149)*(('BDD EVALUATION'!$B$5:$B$149)=$B81))</f>
        <v>0</v>
      </c>
      <c r="AB81" s="38">
        <f t="shared" si="1047"/>
        <v>0</v>
      </c>
      <c r="AC81" s="38" t="str">
        <f t="shared" si="1048"/>
        <v>Pas visitée</v>
      </c>
      <c r="AD81" s="38">
        <f t="shared" ref="AD81" si="1049">COUNTIFS(C81:AC81,"&gt;0%")/2</f>
        <v>2</v>
      </c>
      <c r="AE81" s="2"/>
    </row>
    <row r="82" spans="1:32" ht="15.75" thickBot="1" x14ac:dyDescent="0.3">
      <c r="A82" s="128"/>
      <c r="B82" s="35" t="s">
        <v>247</v>
      </c>
      <c r="C82" s="38">
        <f>SUMPRODUCT((((MONTH('BDD EVALUATION'!$D$5:$D$149)=6)*1)*(YEAR('BDD EVALUATION'!$D$5:$D$149)=2018)*1)*('BDD EVALUATION'!$ER$5:$ER$149)*(('BDD EVALUATION'!$B$5:$B$149)=$B82))</f>
        <v>0</v>
      </c>
      <c r="D82" s="39">
        <f t="shared" si="365"/>
        <v>0</v>
      </c>
      <c r="E82" s="38" t="str">
        <f t="shared" si="366"/>
        <v>Pas visitée</v>
      </c>
      <c r="F82" s="38">
        <f>SUMPRODUCT((((MONTH('BDD EVALUATION'!$D$5:$D$149)=7)*1)*(YEAR('BDD EVALUATION'!$D$5:$D$149)=2018)*1)*('BDD EVALUATION'!$ER$5:$ER$149)*(('BDD EVALUATION'!$B$5:$B$149)=$B82))</f>
        <v>0</v>
      </c>
      <c r="G82" s="39">
        <f t="shared" ref="G82" si="1050">F82/355</f>
        <v>0</v>
      </c>
      <c r="H82" s="38" t="str">
        <f t="shared" si="368"/>
        <v>Pas visitée</v>
      </c>
      <c r="I82" s="38">
        <f>SUMPRODUCT((((MONTH('BDD EVALUATION'!$D$5:$D$149)=8)*1)*(YEAR('BDD EVALUATION'!$D$5:$D$149)=2018)*1)*('BDD EVALUATION'!$ER$5:$ER$149)*(('BDD EVALUATION'!$B$5:$B$149)=$B82))</f>
        <v>180</v>
      </c>
      <c r="J82" s="39">
        <f t="shared" ref="J82" si="1051">I82/355</f>
        <v>0.50704225352112675</v>
      </c>
      <c r="K82" s="38" t="str">
        <f t="shared" ref="K82" si="1052">IF(J82=0%,"Pas visitée",IF(J82&gt;60%,"Autonome","Non Autonome"))</f>
        <v>Non Autonome</v>
      </c>
      <c r="L82" s="40">
        <f>SUMPRODUCT((((MONTH('BDD EVALUATION'!$D$5:$D$149)=9)*1)*(YEAR('BDD EVALUATION'!$D$5:$D$149)=2018)*1)*('BDD EVALUATION'!$ER$5:$ER$149)*(('BDD EVALUATION'!$B$5:$B$149)=$B82))</f>
        <v>0</v>
      </c>
      <c r="M82" s="41">
        <f t="shared" ref="M82" si="1053">L82/355</f>
        <v>0</v>
      </c>
      <c r="N82" s="40" t="str">
        <f t="shared" ref="N82" si="1054">IF(M82=0%,"Pas visitée",IF(M82&gt;60%,"Autonome","Non Autonome"))</f>
        <v>Pas visitée</v>
      </c>
      <c r="O82" s="40">
        <f>SUMPRODUCT((((MONTH('BDD EVALUATION'!$D$5:$D$149)=10)*1)*(YEAR('BDD EVALUATION'!$D$5:$D$149)=2018)*1)*('BDD EVALUATION'!$ER$5:$ER$149)*(('BDD EVALUATION'!$B$5:$B$149)=$B82))</f>
        <v>0</v>
      </c>
      <c r="P82" s="41">
        <f t="shared" ref="P82" si="1055">O82/355</f>
        <v>0</v>
      </c>
      <c r="Q82" s="40" t="str">
        <f t="shared" ref="Q82" si="1056">IF(P82=0%,"Pas visitée",IF(P82&gt;60%,"Autonome","Non Autonome"))</f>
        <v>Pas visitée</v>
      </c>
      <c r="R82" s="40">
        <f>SUMPRODUCT((((MONTH('BDD EVALUATION'!$D$5:$D$149)=11)*1)*(YEAR('BDD EVALUATION'!$D$5:$D$149)=2018)*1)*('BDD EVALUATION'!$ER$5:$ER$149)*(('BDD EVALUATION'!$B$5:$B$149)=$B82))</f>
        <v>0</v>
      </c>
      <c r="S82" s="41">
        <f t="shared" ref="S82" si="1057">R82/355</f>
        <v>0</v>
      </c>
      <c r="T82" s="40" t="str">
        <f t="shared" ref="T82" si="1058">IF(S82=0%,"Pas visitée",IF(S82&gt;60%,"Autonome","Non Autonome"))</f>
        <v>Pas visitée</v>
      </c>
      <c r="U82" s="38">
        <f>SUMPRODUCT((((MONTH('BDD EVALUATION'!$D$5:$D$149)=12)*1)*(YEAR('BDD EVALUATION'!$D$5:$D$149)=2018)*1)*('BDD EVALUATION'!$ER$5:$ER$149)*(('BDD EVALUATION'!$B$5:$B$149)=$B82))</f>
        <v>0</v>
      </c>
      <c r="V82" s="39">
        <f t="shared" ref="V82" si="1059">U82/355</f>
        <v>0</v>
      </c>
      <c r="W82" s="38" t="str">
        <f t="shared" ref="W82" si="1060">IF(V82=0%,"Pas visitée",IF(V82&gt;60%,"Autonome","Non Autonome"))</f>
        <v>Pas visitée</v>
      </c>
      <c r="X82" s="38">
        <f>SUMPRODUCT((((MONTH('BDD EVALUATION'!$D$5:$D$149)=1)*1)*(YEAR('BDD EVALUATION'!$D$5:$D$149)=2019)*1)*('BDD EVALUATION'!$ER$5:$ER$149)*(('BDD EVALUATION'!$B$5:$B$149)=$B82))</f>
        <v>0</v>
      </c>
      <c r="Y82" s="39">
        <f t="shared" ref="Y82" si="1061">X82/355</f>
        <v>0</v>
      </c>
      <c r="Z82" s="38" t="str">
        <f t="shared" ref="Z82" si="1062">IF(Y82=0%,"Pas visitée",IF(Y82&gt;60%,"Autonome","Non Autonome"))</f>
        <v>Pas visitée</v>
      </c>
      <c r="AA82" s="38">
        <f>SUMPRODUCT((((MONTH('BDD EVALUATION'!$D$5:$D$149)=2)*1)*(YEAR('BDD EVALUATION'!$D$5:$D$149)=2019)*1)*('BDD EVALUATION'!$ER$5:$ER$149)*(('BDD EVALUATION'!$B$5:$B$149)=$B82))</f>
        <v>0</v>
      </c>
      <c r="AB82" s="38">
        <f t="shared" ref="AB82" si="1063">AA82/355</f>
        <v>0</v>
      </c>
      <c r="AC82" s="38" t="str">
        <f t="shared" ref="AC82" si="1064">IF(AB82=0%,"Pas visitée",IF(AB82&gt;60%,"Autonome","Non Autonome"))</f>
        <v>Pas visitée</v>
      </c>
      <c r="AD82" s="38">
        <f t="shared" ref="AD82:AD97" si="1065">COUNTIFS(C82:AC82,"&gt;0%")/2</f>
        <v>1</v>
      </c>
      <c r="AE82" s="2"/>
      <c r="AF82" s="2"/>
    </row>
    <row r="83" spans="1:32" ht="15.75" thickBot="1" x14ac:dyDescent="0.3">
      <c r="A83" s="128"/>
      <c r="B83" s="27" t="s">
        <v>113</v>
      </c>
      <c r="C83" s="38">
        <f>SUMPRODUCT((((MONTH('BDD EVALUATION'!$D$5:$D$149)=6)*1)*(YEAR('BDD EVALUATION'!$D$5:$D$149)=2018)*1)*('BDD EVALUATION'!$ER$5:$ER$149)*(('BDD EVALUATION'!$B$5:$B$149)=$B83))</f>
        <v>234</v>
      </c>
      <c r="D83" s="39">
        <f t="shared" si="365"/>
        <v>0.6591549295774648</v>
      </c>
      <c r="E83" s="38" t="str">
        <f t="shared" si="366"/>
        <v>Autonome</v>
      </c>
      <c r="F83" s="38">
        <f>SUMPRODUCT((((MONTH('BDD EVALUATION'!$D$5:$D$149)=7)*1)*(YEAR('BDD EVALUATION'!$D$5:$D$149)=2018)*1)*('BDD EVALUATION'!$ER$5:$ER$149)*(('BDD EVALUATION'!$B$5:$B$149)=$B83))</f>
        <v>216</v>
      </c>
      <c r="G83" s="39">
        <f t="shared" ref="G83" si="1066">F83/355</f>
        <v>0.60845070422535208</v>
      </c>
      <c r="H83" s="38" t="str">
        <f t="shared" si="368"/>
        <v>Autonome</v>
      </c>
      <c r="I83" s="38">
        <f>SUMPRODUCT((((MONTH('BDD EVALUATION'!$D$5:$D$149)=8)*1)*(YEAR('BDD EVALUATION'!$D$5:$D$149)=2018)*1)*('BDD EVALUATION'!$ER$5:$ER$149)*(('BDD EVALUATION'!$B$5:$B$149)=$B83))</f>
        <v>0</v>
      </c>
      <c r="J83" s="39">
        <f t="shared" ref="J83" si="1067">I83/355</f>
        <v>0</v>
      </c>
      <c r="K83" s="38" t="str">
        <f t="shared" ref="K83" si="1068">IF(J83=0%,"Pas visitée",IF(J83&gt;60%,"Autonome","Non Autonome"))</f>
        <v>Pas visitée</v>
      </c>
      <c r="L83" s="40">
        <f>SUMPRODUCT((((MONTH('BDD EVALUATION'!$D$5:$D$149)=9)*1)*(YEAR('BDD EVALUATION'!$D$5:$D$149)=2018)*1)*('BDD EVALUATION'!$ER$5:$ER$149)*(('BDD EVALUATION'!$B$5:$B$149)=$B83))</f>
        <v>0</v>
      </c>
      <c r="M83" s="41">
        <f t="shared" ref="M83" si="1069">L83/355</f>
        <v>0</v>
      </c>
      <c r="N83" s="40" t="str">
        <f t="shared" ref="N83" si="1070">IF(M83=0%,"Pas visitée",IF(M83&gt;60%,"Autonome","Non Autonome"))</f>
        <v>Pas visitée</v>
      </c>
      <c r="O83" s="40">
        <f>SUMPRODUCT((((MONTH('BDD EVALUATION'!$D$5:$D$149)=10)*1)*(YEAR('BDD EVALUATION'!$D$5:$D$149)=2018)*1)*('BDD EVALUATION'!$ER$5:$ER$149)*(('BDD EVALUATION'!$B$5:$B$149)=$B83))</f>
        <v>0</v>
      </c>
      <c r="P83" s="41">
        <f t="shared" ref="P83" si="1071">O83/355</f>
        <v>0</v>
      </c>
      <c r="Q83" s="40" t="str">
        <f t="shared" ref="Q83" si="1072">IF(P83=0%,"Pas visitée",IF(P83&gt;60%,"Autonome","Non Autonome"))</f>
        <v>Pas visitée</v>
      </c>
      <c r="R83" s="40">
        <f>SUMPRODUCT((((MONTH('BDD EVALUATION'!$D$5:$D$149)=11)*1)*(YEAR('BDD EVALUATION'!$D$5:$D$149)=2018)*1)*('BDD EVALUATION'!$ER$5:$ER$149)*(('BDD EVALUATION'!$B$5:$B$149)=$B83))</f>
        <v>0</v>
      </c>
      <c r="S83" s="41">
        <f t="shared" ref="S83" si="1073">R83/355</f>
        <v>0</v>
      </c>
      <c r="T83" s="40" t="str">
        <f t="shared" ref="T83" si="1074">IF(S83=0%,"Pas visitée",IF(S83&gt;60%,"Autonome","Non Autonome"))</f>
        <v>Pas visitée</v>
      </c>
      <c r="U83" s="38">
        <f>SUMPRODUCT((((MONTH('BDD EVALUATION'!$D$5:$D$149)=12)*1)*(YEAR('BDD EVALUATION'!$D$5:$D$149)=2018)*1)*('BDD EVALUATION'!$ER$5:$ER$149)*(('BDD EVALUATION'!$B$5:$B$149)=$B83))</f>
        <v>0</v>
      </c>
      <c r="V83" s="39">
        <f t="shared" ref="V83" si="1075">U83/355</f>
        <v>0</v>
      </c>
      <c r="W83" s="38" t="str">
        <f t="shared" ref="W83" si="1076">IF(V83=0%,"Pas visitée",IF(V83&gt;60%,"Autonome","Non Autonome"))</f>
        <v>Pas visitée</v>
      </c>
      <c r="X83" s="38">
        <f>SUMPRODUCT((((MONTH('BDD EVALUATION'!$D$5:$D$149)=1)*1)*(YEAR('BDD EVALUATION'!$D$5:$D$149)=2019)*1)*('BDD EVALUATION'!$ER$5:$ER$149)*(('BDD EVALUATION'!$B$5:$B$149)=$B83))</f>
        <v>0</v>
      </c>
      <c r="Y83" s="39">
        <f t="shared" ref="Y83" si="1077">X83/355</f>
        <v>0</v>
      </c>
      <c r="Z83" s="38" t="str">
        <f t="shared" ref="Z83" si="1078">IF(Y83=0%,"Pas visitée",IF(Y83&gt;60%,"Autonome","Non Autonome"))</f>
        <v>Pas visitée</v>
      </c>
      <c r="AA83" s="38">
        <f>SUMPRODUCT((((MONTH('BDD EVALUATION'!$D$5:$D$149)=2)*1)*(YEAR('BDD EVALUATION'!$D$5:$D$149)=2019)*1)*('BDD EVALUATION'!$ER$5:$ER$149)*(('BDD EVALUATION'!$B$5:$B$149)=$B83))</f>
        <v>0</v>
      </c>
      <c r="AB83" s="38">
        <f t="shared" ref="AB83" si="1079">AA83/355</f>
        <v>0</v>
      </c>
      <c r="AC83" s="38" t="str">
        <f t="shared" ref="AC83" si="1080">IF(AB83=0%,"Pas visitée",IF(AB83&gt;60%,"Autonome","Non Autonome"))</f>
        <v>Pas visitée</v>
      </c>
      <c r="AD83" s="38">
        <f t="shared" si="1065"/>
        <v>2</v>
      </c>
      <c r="AE83" s="2"/>
      <c r="AF83" s="2"/>
    </row>
    <row r="84" spans="1:32" ht="15.75" thickBot="1" x14ac:dyDescent="0.3">
      <c r="A84" s="128"/>
      <c r="B84" s="27" t="s">
        <v>97</v>
      </c>
      <c r="C84" s="38">
        <f>SUMPRODUCT((((MONTH('BDD EVALUATION'!$D$5:$D$149)=6)*1)*(YEAR('BDD EVALUATION'!$D$5:$D$149)=2018)*1)*('BDD EVALUATION'!$ER$5:$ER$149)*(('BDD EVALUATION'!$B$5:$B$149)=$B84))</f>
        <v>202</v>
      </c>
      <c r="D84" s="39">
        <f t="shared" si="365"/>
        <v>0.56901408450704227</v>
      </c>
      <c r="E84" s="38" t="str">
        <f t="shared" si="366"/>
        <v>Non Autonome</v>
      </c>
      <c r="F84" s="38">
        <f>SUMPRODUCT((((MONTH('BDD EVALUATION'!$D$5:$D$149)=7)*1)*(YEAR('BDD EVALUATION'!$D$5:$D$149)=2018)*1)*('BDD EVALUATION'!$ER$5:$ER$149)*(('BDD EVALUATION'!$B$5:$B$149)=$B84))</f>
        <v>176</v>
      </c>
      <c r="G84" s="39">
        <f t="shared" ref="G84" si="1081">F84/355</f>
        <v>0.49577464788732395</v>
      </c>
      <c r="H84" s="38" t="str">
        <f t="shared" si="368"/>
        <v>Non Autonome</v>
      </c>
      <c r="I84" s="38">
        <f>SUMPRODUCT((((MONTH('BDD EVALUATION'!$D$5:$D$149)=8)*1)*(YEAR('BDD EVALUATION'!$D$5:$D$149)=2018)*1)*('BDD EVALUATION'!$ER$5:$ER$149)*(('BDD EVALUATION'!$B$5:$B$149)=$B84))</f>
        <v>0</v>
      </c>
      <c r="J84" s="39">
        <f t="shared" ref="J84" si="1082">I84/355</f>
        <v>0</v>
      </c>
      <c r="K84" s="38" t="str">
        <f t="shared" ref="K84" si="1083">IF(J84=0%,"Pas visitée",IF(J84&gt;60%,"Autonome","Non Autonome"))</f>
        <v>Pas visitée</v>
      </c>
      <c r="L84" s="40">
        <f>SUMPRODUCT((((MONTH('BDD EVALUATION'!$D$5:$D$149)=9)*1)*(YEAR('BDD EVALUATION'!$D$5:$D$149)=2018)*1)*('BDD EVALUATION'!$ER$5:$ER$149)*(('BDD EVALUATION'!$B$5:$B$149)=$B84))</f>
        <v>0</v>
      </c>
      <c r="M84" s="41">
        <f t="shared" ref="M84" si="1084">L84/355</f>
        <v>0</v>
      </c>
      <c r="N84" s="40" t="str">
        <f t="shared" ref="N84" si="1085">IF(M84=0%,"Pas visitée",IF(M84&gt;60%,"Autonome","Non Autonome"))</f>
        <v>Pas visitée</v>
      </c>
      <c r="O84" s="40">
        <f>SUMPRODUCT((((MONTH('BDD EVALUATION'!$D$5:$D$149)=10)*1)*(YEAR('BDD EVALUATION'!$D$5:$D$149)=2018)*1)*('BDD EVALUATION'!$ER$5:$ER$149)*(('BDD EVALUATION'!$B$5:$B$149)=$B84))</f>
        <v>0</v>
      </c>
      <c r="P84" s="41">
        <f t="shared" ref="P84" si="1086">O84/355</f>
        <v>0</v>
      </c>
      <c r="Q84" s="40" t="str">
        <f t="shared" ref="Q84" si="1087">IF(P84=0%,"Pas visitée",IF(P84&gt;60%,"Autonome","Non Autonome"))</f>
        <v>Pas visitée</v>
      </c>
      <c r="R84" s="40">
        <f>SUMPRODUCT((((MONTH('BDD EVALUATION'!$D$5:$D$149)=11)*1)*(YEAR('BDD EVALUATION'!$D$5:$D$149)=2018)*1)*('BDD EVALUATION'!$ER$5:$ER$149)*(('BDD EVALUATION'!$B$5:$B$149)=$B84))</f>
        <v>0</v>
      </c>
      <c r="S84" s="41">
        <f t="shared" ref="S84" si="1088">R84/355</f>
        <v>0</v>
      </c>
      <c r="T84" s="40" t="str">
        <f t="shared" ref="T84" si="1089">IF(S84=0%,"Pas visitée",IF(S84&gt;60%,"Autonome","Non Autonome"))</f>
        <v>Pas visitée</v>
      </c>
      <c r="U84" s="38">
        <f>SUMPRODUCT((((MONTH('BDD EVALUATION'!$D$5:$D$149)=12)*1)*(YEAR('BDD EVALUATION'!$D$5:$D$149)=2018)*1)*('BDD EVALUATION'!$ER$5:$ER$149)*(('BDD EVALUATION'!$B$5:$B$149)=$B84))</f>
        <v>0</v>
      </c>
      <c r="V84" s="39">
        <f t="shared" ref="V84" si="1090">U84/355</f>
        <v>0</v>
      </c>
      <c r="W84" s="38" t="str">
        <f t="shared" ref="W84" si="1091">IF(V84=0%,"Pas visitée",IF(V84&gt;60%,"Autonome","Non Autonome"))</f>
        <v>Pas visitée</v>
      </c>
      <c r="X84" s="38">
        <f>SUMPRODUCT((((MONTH('BDD EVALUATION'!$D$5:$D$149)=1)*1)*(YEAR('BDD EVALUATION'!$D$5:$D$149)=2019)*1)*('BDD EVALUATION'!$ER$5:$ER$149)*(('BDD EVALUATION'!$B$5:$B$149)=$B84))</f>
        <v>0</v>
      </c>
      <c r="Y84" s="39">
        <f t="shared" ref="Y84" si="1092">X84/355</f>
        <v>0</v>
      </c>
      <c r="Z84" s="38" t="str">
        <f t="shared" ref="Z84" si="1093">IF(Y84=0%,"Pas visitée",IF(Y84&gt;60%,"Autonome","Non Autonome"))</f>
        <v>Pas visitée</v>
      </c>
      <c r="AA84" s="38">
        <f>SUMPRODUCT((((MONTH('BDD EVALUATION'!$D$5:$D$149)=2)*1)*(YEAR('BDD EVALUATION'!$D$5:$D$149)=2019)*1)*('BDD EVALUATION'!$ER$5:$ER$149)*(('BDD EVALUATION'!$B$5:$B$149)=$B84))</f>
        <v>0</v>
      </c>
      <c r="AB84" s="38">
        <f t="shared" ref="AB84" si="1094">AA84/355</f>
        <v>0</v>
      </c>
      <c r="AC84" s="38" t="str">
        <f t="shared" ref="AC84" si="1095">IF(AB84=0%,"Pas visitée",IF(AB84&gt;60%,"Autonome","Non Autonome"))</f>
        <v>Pas visitée</v>
      </c>
      <c r="AD84" s="38">
        <f t="shared" si="1065"/>
        <v>2</v>
      </c>
      <c r="AE84" s="2"/>
    </row>
    <row r="85" spans="1:32" ht="15.75" thickBot="1" x14ac:dyDescent="0.3">
      <c r="A85" s="128"/>
      <c r="B85" s="27" t="s">
        <v>114</v>
      </c>
      <c r="C85" s="38">
        <f>SUMPRODUCT((((MONTH('BDD EVALUATION'!$D$5:$D$149)=6)*1)*(YEAR('BDD EVALUATION'!$D$5:$D$149)=2018)*1)*('BDD EVALUATION'!$ER$5:$ER$149)*(('BDD EVALUATION'!$B$5:$B$149)=$B85))</f>
        <v>238</v>
      </c>
      <c r="D85" s="39">
        <f t="shared" si="365"/>
        <v>0.6704225352112676</v>
      </c>
      <c r="E85" s="38" t="str">
        <f t="shared" si="366"/>
        <v>Autonome</v>
      </c>
      <c r="F85" s="38">
        <f>SUMPRODUCT((((MONTH('BDD EVALUATION'!$D$5:$D$149)=7)*1)*(YEAR('BDD EVALUATION'!$D$5:$D$149)=2018)*1)*('BDD EVALUATION'!$ER$5:$ER$149)*(('BDD EVALUATION'!$B$5:$B$149)=$B85))</f>
        <v>235</v>
      </c>
      <c r="G85" s="39">
        <f t="shared" ref="G85" si="1096">F85/355</f>
        <v>0.6619718309859155</v>
      </c>
      <c r="H85" s="38" t="str">
        <f t="shared" si="368"/>
        <v>Autonome</v>
      </c>
      <c r="I85" s="38">
        <f>SUMPRODUCT((((MONTH('BDD EVALUATION'!$D$5:$D$149)=8)*1)*(YEAR('BDD EVALUATION'!$D$5:$D$149)=2018)*1)*('BDD EVALUATION'!$ER$5:$ER$149)*(('BDD EVALUATION'!$B$5:$B$149)=$B85))</f>
        <v>0</v>
      </c>
      <c r="J85" s="39">
        <f t="shared" ref="J85" si="1097">I85/355</f>
        <v>0</v>
      </c>
      <c r="K85" s="38" t="str">
        <f t="shared" ref="K85" si="1098">IF(J85=0%,"Pas visitée",IF(J85&gt;60%,"Autonome","Non Autonome"))</f>
        <v>Pas visitée</v>
      </c>
      <c r="L85" s="40">
        <f>SUMPRODUCT((((MONTH('BDD EVALUATION'!$D$5:$D$149)=9)*1)*(YEAR('BDD EVALUATION'!$D$5:$D$149)=2018)*1)*('BDD EVALUATION'!$ER$5:$ER$149)*(('BDD EVALUATION'!$B$5:$B$149)=$B85))</f>
        <v>0</v>
      </c>
      <c r="M85" s="41">
        <f t="shared" ref="M85" si="1099">L85/355</f>
        <v>0</v>
      </c>
      <c r="N85" s="40" t="str">
        <f t="shared" ref="N85" si="1100">IF(M85=0%,"Pas visitée",IF(M85&gt;60%,"Autonome","Non Autonome"))</f>
        <v>Pas visitée</v>
      </c>
      <c r="O85" s="40">
        <f>SUMPRODUCT((((MONTH('BDD EVALUATION'!$D$5:$D$149)=10)*1)*(YEAR('BDD EVALUATION'!$D$5:$D$149)=2018)*1)*('BDD EVALUATION'!$ER$5:$ER$149)*(('BDD EVALUATION'!$B$5:$B$149)=$B85))</f>
        <v>0</v>
      </c>
      <c r="P85" s="41">
        <f t="shared" ref="P85" si="1101">O85/355</f>
        <v>0</v>
      </c>
      <c r="Q85" s="40" t="str">
        <f t="shared" ref="Q85" si="1102">IF(P85=0%,"Pas visitée",IF(P85&gt;60%,"Autonome","Non Autonome"))</f>
        <v>Pas visitée</v>
      </c>
      <c r="R85" s="40">
        <f>SUMPRODUCT((((MONTH('BDD EVALUATION'!$D$5:$D$149)=11)*1)*(YEAR('BDD EVALUATION'!$D$5:$D$149)=2018)*1)*('BDD EVALUATION'!$ER$5:$ER$149)*(('BDD EVALUATION'!$B$5:$B$149)=$B85))</f>
        <v>0</v>
      </c>
      <c r="S85" s="41">
        <f t="shared" ref="S85" si="1103">R85/355</f>
        <v>0</v>
      </c>
      <c r="T85" s="40" t="str">
        <f t="shared" ref="T85" si="1104">IF(S85=0%,"Pas visitée",IF(S85&gt;60%,"Autonome","Non Autonome"))</f>
        <v>Pas visitée</v>
      </c>
      <c r="U85" s="38">
        <f>SUMPRODUCT((((MONTH('BDD EVALUATION'!$D$5:$D$149)=12)*1)*(YEAR('BDD EVALUATION'!$D$5:$D$149)=2018)*1)*('BDD EVALUATION'!$ER$5:$ER$149)*(('BDD EVALUATION'!$B$5:$B$149)=$B85))</f>
        <v>0</v>
      </c>
      <c r="V85" s="39">
        <f t="shared" ref="V85" si="1105">U85/355</f>
        <v>0</v>
      </c>
      <c r="W85" s="38" t="str">
        <f t="shared" ref="W85" si="1106">IF(V85=0%,"Pas visitée",IF(V85&gt;60%,"Autonome","Non Autonome"))</f>
        <v>Pas visitée</v>
      </c>
      <c r="X85" s="38">
        <f>SUMPRODUCT((((MONTH('BDD EVALUATION'!$D$5:$D$149)=1)*1)*(YEAR('BDD EVALUATION'!$D$5:$D$149)=2019)*1)*('BDD EVALUATION'!$ER$5:$ER$149)*(('BDD EVALUATION'!$B$5:$B$149)=$B85))</f>
        <v>0</v>
      </c>
      <c r="Y85" s="39">
        <f t="shared" ref="Y85" si="1107">X85/355</f>
        <v>0</v>
      </c>
      <c r="Z85" s="38" t="str">
        <f t="shared" ref="Z85" si="1108">IF(Y85=0%,"Pas visitée",IF(Y85&gt;60%,"Autonome","Non Autonome"))</f>
        <v>Pas visitée</v>
      </c>
      <c r="AA85" s="38">
        <f>SUMPRODUCT((((MONTH('BDD EVALUATION'!$D$5:$D$149)=2)*1)*(YEAR('BDD EVALUATION'!$D$5:$D$149)=2019)*1)*('BDD EVALUATION'!$ER$5:$ER$149)*(('BDD EVALUATION'!$B$5:$B$149)=$B85))</f>
        <v>0</v>
      </c>
      <c r="AB85" s="38">
        <f t="shared" ref="AB85" si="1109">AA85/355</f>
        <v>0</v>
      </c>
      <c r="AC85" s="38" t="str">
        <f t="shared" ref="AC85" si="1110">IF(AB85=0%,"Pas visitée",IF(AB85&gt;60%,"Autonome","Non Autonome"))</f>
        <v>Pas visitée</v>
      </c>
      <c r="AD85" s="38">
        <f t="shared" si="1065"/>
        <v>2</v>
      </c>
      <c r="AE85" s="2"/>
      <c r="AF85" s="2"/>
    </row>
    <row r="86" spans="1:32" ht="15.75" thickBot="1" x14ac:dyDescent="0.3">
      <c r="A86" s="128"/>
      <c r="B86" s="27" t="s">
        <v>65</v>
      </c>
      <c r="C86" s="38">
        <f>SUMPRODUCT((((MONTH('BDD EVALUATION'!$D$5:$D$149)=6)*1)*(YEAR('BDD EVALUATION'!$D$5:$D$149)=2018)*1)*('BDD EVALUATION'!$ER$5:$ER$149)*(('BDD EVALUATION'!$B$5:$B$149)=$B86))</f>
        <v>250</v>
      </c>
      <c r="D86" s="39">
        <f t="shared" si="365"/>
        <v>0.70422535211267601</v>
      </c>
      <c r="E86" s="38" t="str">
        <f t="shared" si="366"/>
        <v>Autonome</v>
      </c>
      <c r="F86" s="38">
        <f>SUMPRODUCT((((MONTH('BDD EVALUATION'!$D$5:$D$149)=7)*1)*(YEAR('BDD EVALUATION'!$D$5:$D$149)=2018)*1)*('BDD EVALUATION'!$ER$5:$ER$149)*(('BDD EVALUATION'!$B$5:$B$149)=$B86))</f>
        <v>0</v>
      </c>
      <c r="G86" s="39">
        <f t="shared" ref="G86" si="1111">F86/355</f>
        <v>0</v>
      </c>
      <c r="H86" s="38" t="str">
        <f t="shared" si="368"/>
        <v>Pas visitée</v>
      </c>
      <c r="I86" s="38">
        <f>SUMPRODUCT((((MONTH('BDD EVALUATION'!$D$5:$D$149)=8)*1)*(YEAR('BDD EVALUATION'!$D$5:$D$149)=2018)*1)*('BDD EVALUATION'!$ER$5:$ER$149)*(('BDD EVALUATION'!$B$5:$B$149)=$B86))</f>
        <v>250</v>
      </c>
      <c r="J86" s="39">
        <f t="shared" ref="J86" si="1112">I86/355</f>
        <v>0.70422535211267601</v>
      </c>
      <c r="K86" s="38" t="str">
        <f t="shared" ref="K86" si="1113">IF(J86=0%,"Pas visitée",IF(J86&gt;60%,"Autonome","Non Autonome"))</f>
        <v>Autonome</v>
      </c>
      <c r="L86" s="40">
        <f>SUMPRODUCT((((MONTH('BDD EVALUATION'!$D$5:$D$149)=9)*1)*(YEAR('BDD EVALUATION'!$D$5:$D$149)=2018)*1)*('BDD EVALUATION'!$ER$5:$ER$149)*(('BDD EVALUATION'!$B$5:$B$149)=$B86))</f>
        <v>0</v>
      </c>
      <c r="M86" s="41">
        <f t="shared" ref="M86" si="1114">L86/355</f>
        <v>0</v>
      </c>
      <c r="N86" s="40" t="str">
        <f t="shared" ref="N86" si="1115">IF(M86=0%,"Pas visitée",IF(M86&gt;60%,"Autonome","Non Autonome"))</f>
        <v>Pas visitée</v>
      </c>
      <c r="O86" s="40">
        <f>SUMPRODUCT((((MONTH('BDD EVALUATION'!$D$5:$D$149)=10)*1)*(YEAR('BDD EVALUATION'!$D$5:$D$149)=2018)*1)*('BDD EVALUATION'!$ER$5:$ER$149)*(('BDD EVALUATION'!$B$5:$B$149)=$B86))</f>
        <v>0</v>
      </c>
      <c r="P86" s="41">
        <f t="shared" ref="P86" si="1116">O86/355</f>
        <v>0</v>
      </c>
      <c r="Q86" s="40" t="str">
        <f t="shared" ref="Q86" si="1117">IF(P86=0%,"Pas visitée",IF(P86&gt;60%,"Autonome","Non Autonome"))</f>
        <v>Pas visitée</v>
      </c>
      <c r="R86" s="40">
        <f>SUMPRODUCT((((MONTH('BDD EVALUATION'!$D$5:$D$149)=11)*1)*(YEAR('BDD EVALUATION'!$D$5:$D$149)=2018)*1)*('BDD EVALUATION'!$ER$5:$ER$149)*(('BDD EVALUATION'!$B$5:$B$149)=$B86))</f>
        <v>0</v>
      </c>
      <c r="S86" s="41">
        <f t="shared" ref="S86" si="1118">R86/355</f>
        <v>0</v>
      </c>
      <c r="T86" s="40" t="str">
        <f t="shared" ref="T86" si="1119">IF(S86=0%,"Pas visitée",IF(S86&gt;60%,"Autonome","Non Autonome"))</f>
        <v>Pas visitée</v>
      </c>
      <c r="U86" s="38">
        <f>SUMPRODUCT((((MONTH('BDD EVALUATION'!$D$5:$D$149)=12)*1)*(YEAR('BDD EVALUATION'!$D$5:$D$149)=2018)*1)*('BDD EVALUATION'!$ER$5:$ER$149)*(('BDD EVALUATION'!$B$5:$B$149)=$B86))</f>
        <v>0</v>
      </c>
      <c r="V86" s="39">
        <f t="shared" ref="V86" si="1120">U86/355</f>
        <v>0</v>
      </c>
      <c r="W86" s="38" t="str">
        <f t="shared" ref="W86" si="1121">IF(V86=0%,"Pas visitée",IF(V86&gt;60%,"Autonome","Non Autonome"))</f>
        <v>Pas visitée</v>
      </c>
      <c r="X86" s="38">
        <f>SUMPRODUCT((((MONTH('BDD EVALUATION'!$D$5:$D$149)=1)*1)*(YEAR('BDD EVALUATION'!$D$5:$D$149)=2019)*1)*('BDD EVALUATION'!$ER$5:$ER$149)*(('BDD EVALUATION'!$B$5:$B$149)=$B86))</f>
        <v>0</v>
      </c>
      <c r="Y86" s="39">
        <f t="shared" ref="Y86" si="1122">X86/355</f>
        <v>0</v>
      </c>
      <c r="Z86" s="38" t="str">
        <f t="shared" ref="Z86" si="1123">IF(Y86=0%,"Pas visitée",IF(Y86&gt;60%,"Autonome","Non Autonome"))</f>
        <v>Pas visitée</v>
      </c>
      <c r="AA86" s="38">
        <f>SUMPRODUCT((((MONTH('BDD EVALUATION'!$D$5:$D$149)=2)*1)*(YEAR('BDD EVALUATION'!$D$5:$D$149)=2019)*1)*('BDD EVALUATION'!$ER$5:$ER$149)*(('BDD EVALUATION'!$B$5:$B$149)=$B86))</f>
        <v>0</v>
      </c>
      <c r="AB86" s="38">
        <f t="shared" ref="AB86" si="1124">AA86/355</f>
        <v>0</v>
      </c>
      <c r="AC86" s="38" t="str">
        <f t="shared" ref="AC86" si="1125">IF(AB86=0%,"Pas visitée",IF(AB86&gt;60%,"Autonome","Non Autonome"))</f>
        <v>Pas visitée</v>
      </c>
      <c r="AD86" s="38">
        <f t="shared" si="1065"/>
        <v>2</v>
      </c>
      <c r="AE86" s="2"/>
    </row>
    <row r="87" spans="1:32" ht="15.75" thickBot="1" x14ac:dyDescent="0.3">
      <c r="A87" s="128"/>
      <c r="B87" s="27" t="s">
        <v>111</v>
      </c>
      <c r="C87" s="38">
        <f>SUMPRODUCT((((MONTH('BDD EVALUATION'!$D$5:$D$149)=6)*1)*(YEAR('BDD EVALUATION'!$D$5:$D$149)=2018)*1)*('BDD EVALUATION'!$ER$5:$ER$149)*(('BDD EVALUATION'!$B$5:$B$149)=$B87))</f>
        <v>241</v>
      </c>
      <c r="D87" s="39">
        <f t="shared" si="365"/>
        <v>0.6788732394366197</v>
      </c>
      <c r="E87" s="38" t="str">
        <f t="shared" si="366"/>
        <v>Autonome</v>
      </c>
      <c r="F87" s="38">
        <f>SUMPRODUCT((((MONTH('BDD EVALUATION'!$D$5:$D$149)=7)*1)*(YEAR('BDD EVALUATION'!$D$5:$D$149)=2018)*1)*('BDD EVALUATION'!$ER$5:$ER$149)*(('BDD EVALUATION'!$B$5:$B$149)=$B87))</f>
        <v>0</v>
      </c>
      <c r="G87" s="39">
        <f t="shared" ref="G87" si="1126">F87/355</f>
        <v>0</v>
      </c>
      <c r="H87" s="38" t="str">
        <f t="shared" si="368"/>
        <v>Pas visitée</v>
      </c>
      <c r="I87" s="38">
        <f>SUMPRODUCT((((MONTH('BDD EVALUATION'!$D$5:$D$149)=8)*1)*(YEAR('BDD EVALUATION'!$D$5:$D$149)=2018)*1)*('BDD EVALUATION'!$ER$5:$ER$149)*(('BDD EVALUATION'!$B$5:$B$149)=$B87))</f>
        <v>238</v>
      </c>
      <c r="J87" s="39">
        <f t="shared" ref="J87" si="1127">I87/355</f>
        <v>0.6704225352112676</v>
      </c>
      <c r="K87" s="38" t="str">
        <f t="shared" ref="K87" si="1128">IF(J87=0%,"Pas visitée",IF(J87&gt;60%,"Autonome","Non Autonome"))</f>
        <v>Autonome</v>
      </c>
      <c r="L87" s="40">
        <f>SUMPRODUCT((((MONTH('BDD EVALUATION'!$D$5:$D$149)=9)*1)*(YEAR('BDD EVALUATION'!$D$5:$D$149)=2018)*1)*('BDD EVALUATION'!$ER$5:$ER$149)*(('BDD EVALUATION'!$B$5:$B$149)=$B87))</f>
        <v>0</v>
      </c>
      <c r="M87" s="41">
        <f t="shared" ref="M87" si="1129">L87/355</f>
        <v>0</v>
      </c>
      <c r="N87" s="40" t="str">
        <f t="shared" ref="N87" si="1130">IF(M87=0%,"Pas visitée",IF(M87&gt;60%,"Autonome","Non Autonome"))</f>
        <v>Pas visitée</v>
      </c>
      <c r="O87" s="40">
        <f>SUMPRODUCT((((MONTH('BDD EVALUATION'!$D$5:$D$149)=10)*1)*(YEAR('BDD EVALUATION'!$D$5:$D$149)=2018)*1)*('BDD EVALUATION'!$ER$5:$ER$149)*(('BDD EVALUATION'!$B$5:$B$149)=$B87))</f>
        <v>0</v>
      </c>
      <c r="P87" s="41">
        <f t="shared" ref="P87" si="1131">O87/355</f>
        <v>0</v>
      </c>
      <c r="Q87" s="40" t="str">
        <f t="shared" ref="Q87" si="1132">IF(P87=0%,"Pas visitée",IF(P87&gt;60%,"Autonome","Non Autonome"))</f>
        <v>Pas visitée</v>
      </c>
      <c r="R87" s="40">
        <f>SUMPRODUCT((((MONTH('BDD EVALUATION'!$D$5:$D$149)=11)*1)*(YEAR('BDD EVALUATION'!$D$5:$D$149)=2018)*1)*('BDD EVALUATION'!$ER$5:$ER$149)*(('BDD EVALUATION'!$B$5:$B$149)=$B87))</f>
        <v>0</v>
      </c>
      <c r="S87" s="41">
        <f t="shared" ref="S87" si="1133">R87/355</f>
        <v>0</v>
      </c>
      <c r="T87" s="40" t="str">
        <f t="shared" ref="T87" si="1134">IF(S87=0%,"Pas visitée",IF(S87&gt;60%,"Autonome","Non Autonome"))</f>
        <v>Pas visitée</v>
      </c>
      <c r="U87" s="38">
        <f>SUMPRODUCT((((MONTH('BDD EVALUATION'!$D$5:$D$149)=12)*1)*(YEAR('BDD EVALUATION'!$D$5:$D$149)=2018)*1)*('BDD EVALUATION'!$ER$5:$ER$149)*(('BDD EVALUATION'!$B$5:$B$149)=$B87))</f>
        <v>0</v>
      </c>
      <c r="V87" s="39">
        <f t="shared" ref="V87" si="1135">U87/355</f>
        <v>0</v>
      </c>
      <c r="W87" s="38" t="str">
        <f t="shared" ref="W87" si="1136">IF(V87=0%,"Pas visitée",IF(V87&gt;60%,"Autonome","Non Autonome"))</f>
        <v>Pas visitée</v>
      </c>
      <c r="X87" s="38">
        <f>SUMPRODUCT((((MONTH('BDD EVALUATION'!$D$5:$D$149)=1)*1)*(YEAR('BDD EVALUATION'!$D$5:$D$149)=2019)*1)*('BDD EVALUATION'!$ER$5:$ER$149)*(('BDD EVALUATION'!$B$5:$B$149)=$B87))</f>
        <v>0</v>
      </c>
      <c r="Y87" s="39">
        <f t="shared" ref="Y87" si="1137">X87/355</f>
        <v>0</v>
      </c>
      <c r="Z87" s="38" t="str">
        <f t="shared" ref="Z87" si="1138">IF(Y87=0%,"Pas visitée",IF(Y87&gt;60%,"Autonome","Non Autonome"))</f>
        <v>Pas visitée</v>
      </c>
      <c r="AA87" s="38">
        <f>SUMPRODUCT((((MONTH('BDD EVALUATION'!$D$5:$D$149)=2)*1)*(YEAR('BDD EVALUATION'!$D$5:$D$149)=2019)*1)*('BDD EVALUATION'!$ER$5:$ER$149)*(('BDD EVALUATION'!$B$5:$B$149)=$B87))</f>
        <v>0</v>
      </c>
      <c r="AB87" s="38">
        <f t="shared" ref="AB87" si="1139">AA87/355</f>
        <v>0</v>
      </c>
      <c r="AC87" s="38" t="str">
        <f t="shared" ref="AC87" si="1140">IF(AB87=0%,"Pas visitée",IF(AB87&gt;60%,"Autonome","Non Autonome"))</f>
        <v>Pas visitée</v>
      </c>
      <c r="AD87" s="38">
        <f t="shared" si="1065"/>
        <v>2</v>
      </c>
      <c r="AE87" s="2"/>
      <c r="AF87" s="2"/>
    </row>
    <row r="88" spans="1:32" ht="15.75" thickBot="1" x14ac:dyDescent="0.3">
      <c r="A88" s="128"/>
      <c r="B88" s="27" t="s">
        <v>46</v>
      </c>
      <c r="C88" s="38">
        <f>SUMPRODUCT((((MONTH('BDD EVALUATION'!$D$5:$D$149)=6)*1)*(YEAR('BDD EVALUATION'!$D$5:$D$149)=2018)*1)*('BDD EVALUATION'!$ER$5:$ER$149)*(('BDD EVALUATION'!$B$5:$B$149)=$B88))</f>
        <v>223</v>
      </c>
      <c r="D88" s="39">
        <f t="shared" si="365"/>
        <v>0.62816901408450709</v>
      </c>
      <c r="E88" s="38" t="str">
        <f t="shared" si="366"/>
        <v>Autonome</v>
      </c>
      <c r="F88" s="38">
        <f>SUMPRODUCT((((MONTH('BDD EVALUATION'!$D$5:$D$149)=7)*1)*(YEAR('BDD EVALUATION'!$D$5:$D$149)=2018)*1)*('BDD EVALUATION'!$ER$5:$ER$149)*(('BDD EVALUATION'!$B$5:$B$149)=$B88))</f>
        <v>0</v>
      </c>
      <c r="G88" s="39">
        <f t="shared" ref="G88" si="1141">F88/355</f>
        <v>0</v>
      </c>
      <c r="H88" s="38" t="str">
        <f t="shared" si="368"/>
        <v>Pas visitée</v>
      </c>
      <c r="I88" s="38">
        <f>SUMPRODUCT((((MONTH('BDD EVALUATION'!$D$5:$D$149)=8)*1)*(YEAR('BDD EVALUATION'!$D$5:$D$149)=2018)*1)*('BDD EVALUATION'!$ER$5:$ER$149)*(('BDD EVALUATION'!$B$5:$B$149)=$B88))</f>
        <v>217</v>
      </c>
      <c r="J88" s="39">
        <f t="shared" ref="J88" si="1142">I88/355</f>
        <v>0.61126760563380278</v>
      </c>
      <c r="K88" s="38" t="str">
        <f t="shared" ref="K88" si="1143">IF(J88=0%,"Pas visitée",IF(J88&gt;60%,"Autonome","Non Autonome"))</f>
        <v>Autonome</v>
      </c>
      <c r="L88" s="40">
        <f>SUMPRODUCT((((MONTH('BDD EVALUATION'!$D$5:$D$149)=9)*1)*(YEAR('BDD EVALUATION'!$D$5:$D$149)=2018)*1)*('BDD EVALUATION'!$ER$5:$ER$149)*(('BDD EVALUATION'!$B$5:$B$149)=$B88))</f>
        <v>0</v>
      </c>
      <c r="M88" s="41">
        <f t="shared" ref="M88" si="1144">L88/355</f>
        <v>0</v>
      </c>
      <c r="N88" s="40" t="str">
        <f t="shared" ref="N88" si="1145">IF(M88=0%,"Pas visitée",IF(M88&gt;60%,"Autonome","Non Autonome"))</f>
        <v>Pas visitée</v>
      </c>
      <c r="O88" s="40">
        <f>SUMPRODUCT((((MONTH('BDD EVALUATION'!$D$5:$D$149)=10)*1)*(YEAR('BDD EVALUATION'!$D$5:$D$149)=2018)*1)*('BDD EVALUATION'!$ER$5:$ER$149)*(('BDD EVALUATION'!$B$5:$B$149)=$B88))</f>
        <v>0</v>
      </c>
      <c r="P88" s="41">
        <f t="shared" ref="P88" si="1146">O88/355</f>
        <v>0</v>
      </c>
      <c r="Q88" s="40" t="str">
        <f t="shared" ref="Q88" si="1147">IF(P88=0%,"Pas visitée",IF(P88&gt;60%,"Autonome","Non Autonome"))</f>
        <v>Pas visitée</v>
      </c>
      <c r="R88" s="40">
        <f>SUMPRODUCT((((MONTH('BDD EVALUATION'!$D$5:$D$149)=11)*1)*(YEAR('BDD EVALUATION'!$D$5:$D$149)=2018)*1)*('BDD EVALUATION'!$ER$5:$ER$149)*(('BDD EVALUATION'!$B$5:$B$149)=$B88))</f>
        <v>0</v>
      </c>
      <c r="S88" s="41">
        <f t="shared" ref="S88" si="1148">R88/355</f>
        <v>0</v>
      </c>
      <c r="T88" s="40" t="str">
        <f t="shared" ref="T88" si="1149">IF(S88=0%,"Pas visitée",IF(S88&gt;60%,"Autonome","Non Autonome"))</f>
        <v>Pas visitée</v>
      </c>
      <c r="U88" s="38">
        <f>SUMPRODUCT((((MONTH('BDD EVALUATION'!$D$5:$D$149)=12)*1)*(YEAR('BDD EVALUATION'!$D$5:$D$149)=2018)*1)*('BDD EVALUATION'!$ER$5:$ER$149)*(('BDD EVALUATION'!$B$5:$B$149)=$B88))</f>
        <v>0</v>
      </c>
      <c r="V88" s="39">
        <f t="shared" ref="V88" si="1150">U88/355</f>
        <v>0</v>
      </c>
      <c r="W88" s="38" t="str">
        <f t="shared" ref="W88" si="1151">IF(V88=0%,"Pas visitée",IF(V88&gt;60%,"Autonome","Non Autonome"))</f>
        <v>Pas visitée</v>
      </c>
      <c r="X88" s="38">
        <f>SUMPRODUCT((((MONTH('BDD EVALUATION'!$D$5:$D$149)=1)*1)*(YEAR('BDD EVALUATION'!$D$5:$D$149)=2019)*1)*('BDD EVALUATION'!$ER$5:$ER$149)*(('BDD EVALUATION'!$B$5:$B$149)=$B88))</f>
        <v>0</v>
      </c>
      <c r="Y88" s="39">
        <f t="shared" ref="Y88" si="1152">X88/355</f>
        <v>0</v>
      </c>
      <c r="Z88" s="38" t="str">
        <f t="shared" ref="Z88" si="1153">IF(Y88=0%,"Pas visitée",IF(Y88&gt;60%,"Autonome","Non Autonome"))</f>
        <v>Pas visitée</v>
      </c>
      <c r="AA88" s="38">
        <f>SUMPRODUCT((((MONTH('BDD EVALUATION'!$D$5:$D$149)=2)*1)*(YEAR('BDD EVALUATION'!$D$5:$D$149)=2019)*1)*('BDD EVALUATION'!$ER$5:$ER$149)*(('BDD EVALUATION'!$B$5:$B$149)=$B88))</f>
        <v>0</v>
      </c>
      <c r="AB88" s="38">
        <f t="shared" ref="AB88" si="1154">AA88/355</f>
        <v>0</v>
      </c>
      <c r="AC88" s="38" t="str">
        <f t="shared" ref="AC88" si="1155">IF(AB88=0%,"Pas visitée",IF(AB88&gt;60%,"Autonome","Non Autonome"))</f>
        <v>Pas visitée</v>
      </c>
      <c r="AD88" s="38">
        <f t="shared" si="1065"/>
        <v>2</v>
      </c>
      <c r="AE88" s="2"/>
      <c r="AF88" s="2"/>
    </row>
    <row r="89" spans="1:32" ht="15.75" thickBot="1" x14ac:dyDescent="0.3">
      <c r="A89" s="128"/>
      <c r="B89" s="27" t="s">
        <v>225</v>
      </c>
      <c r="C89" s="38">
        <f>SUMPRODUCT((((MONTH('BDD EVALUATION'!$D$5:$D$149)=6)*1)*(YEAR('BDD EVALUATION'!$D$5:$D$149)=2018)*1)*('BDD EVALUATION'!$ER$5:$ER$149)*(('BDD EVALUATION'!$B$5:$B$149)=$B89))</f>
        <v>0</v>
      </c>
      <c r="D89" s="39">
        <f t="shared" si="365"/>
        <v>0</v>
      </c>
      <c r="E89" s="38" t="str">
        <f t="shared" si="366"/>
        <v>Pas visitée</v>
      </c>
      <c r="F89" s="38">
        <f>SUMPRODUCT((((MONTH('BDD EVALUATION'!$D$5:$D$149)=7)*1)*(YEAR('BDD EVALUATION'!$D$5:$D$149)=2018)*1)*('BDD EVALUATION'!$ER$5:$ER$149)*(('BDD EVALUATION'!$B$5:$B$149)=$B89))</f>
        <v>0</v>
      </c>
      <c r="G89" s="39">
        <f t="shared" ref="G89" si="1156">F89/355</f>
        <v>0</v>
      </c>
      <c r="H89" s="38" t="str">
        <f t="shared" si="368"/>
        <v>Pas visitée</v>
      </c>
      <c r="I89" s="38">
        <f>SUMPRODUCT((((MONTH('BDD EVALUATION'!$D$5:$D$149)=8)*1)*(YEAR('BDD EVALUATION'!$D$5:$D$149)=2018)*1)*('BDD EVALUATION'!$ER$5:$ER$149)*(('BDD EVALUATION'!$B$5:$B$149)=$B89))</f>
        <v>0</v>
      </c>
      <c r="J89" s="39">
        <f t="shared" ref="J89" si="1157">I89/355</f>
        <v>0</v>
      </c>
      <c r="K89" s="38" t="str">
        <f t="shared" ref="K89" si="1158">IF(J89=0%,"Pas visitée",IF(J89&gt;60%,"Autonome","Non Autonome"))</f>
        <v>Pas visitée</v>
      </c>
      <c r="L89" s="40">
        <f>SUMPRODUCT((((MONTH('BDD EVALUATION'!$D$5:$D$149)=9)*1)*(YEAR('BDD EVALUATION'!$D$5:$D$149)=2018)*1)*('BDD EVALUATION'!$ER$5:$ER$149)*(('BDD EVALUATION'!$B$5:$B$149)=$B89))</f>
        <v>0</v>
      </c>
      <c r="M89" s="41">
        <f t="shared" ref="M89" si="1159">L89/355</f>
        <v>0</v>
      </c>
      <c r="N89" s="40" t="str">
        <f t="shared" ref="N89" si="1160">IF(M89=0%,"Pas visitée",IF(M89&gt;60%,"Autonome","Non Autonome"))</f>
        <v>Pas visitée</v>
      </c>
      <c r="O89" s="40">
        <f>SUMPRODUCT((((MONTH('BDD EVALUATION'!$D$5:$D$149)=10)*1)*(YEAR('BDD EVALUATION'!$D$5:$D$149)=2018)*1)*('BDD EVALUATION'!$ER$5:$ER$149)*(('BDD EVALUATION'!$B$5:$B$149)=$B89))</f>
        <v>0</v>
      </c>
      <c r="P89" s="41">
        <f t="shared" ref="P89" si="1161">O89/355</f>
        <v>0</v>
      </c>
      <c r="Q89" s="40" t="str">
        <f t="shared" ref="Q89" si="1162">IF(P89=0%,"Pas visitée",IF(P89&gt;60%,"Autonome","Non Autonome"))</f>
        <v>Pas visitée</v>
      </c>
      <c r="R89" s="40">
        <f>SUMPRODUCT((((MONTH('BDD EVALUATION'!$D$5:$D$149)=11)*1)*(YEAR('BDD EVALUATION'!$D$5:$D$149)=2018)*1)*('BDD EVALUATION'!$ER$5:$ER$149)*(('BDD EVALUATION'!$B$5:$B$149)=$B89))</f>
        <v>0</v>
      </c>
      <c r="S89" s="41">
        <f t="shared" ref="S89" si="1163">R89/355</f>
        <v>0</v>
      </c>
      <c r="T89" s="40" t="str">
        <f t="shared" ref="T89" si="1164">IF(S89=0%,"Pas visitée",IF(S89&gt;60%,"Autonome","Non Autonome"))</f>
        <v>Pas visitée</v>
      </c>
      <c r="U89" s="38">
        <f>SUMPRODUCT((((MONTH('BDD EVALUATION'!$D$5:$D$149)=12)*1)*(YEAR('BDD EVALUATION'!$D$5:$D$149)=2018)*1)*('BDD EVALUATION'!$ER$5:$ER$149)*(('BDD EVALUATION'!$B$5:$B$149)=$B89))</f>
        <v>0</v>
      </c>
      <c r="V89" s="39">
        <f t="shared" ref="V89" si="1165">U89/355</f>
        <v>0</v>
      </c>
      <c r="W89" s="38" t="str">
        <f t="shared" ref="W89" si="1166">IF(V89=0%,"Pas visitée",IF(V89&gt;60%,"Autonome","Non Autonome"))</f>
        <v>Pas visitée</v>
      </c>
      <c r="X89" s="38">
        <f>SUMPRODUCT((((MONTH('BDD EVALUATION'!$D$5:$D$149)=1)*1)*(YEAR('BDD EVALUATION'!$D$5:$D$149)=2019)*1)*('BDD EVALUATION'!$ER$5:$ER$149)*(('BDD EVALUATION'!$B$5:$B$149)=$B89))</f>
        <v>0</v>
      </c>
      <c r="Y89" s="39">
        <f t="shared" ref="Y89" si="1167">X89/355</f>
        <v>0</v>
      </c>
      <c r="Z89" s="38" t="str">
        <f t="shared" ref="Z89" si="1168">IF(Y89=0%,"Pas visitée",IF(Y89&gt;60%,"Autonome","Non Autonome"))</f>
        <v>Pas visitée</v>
      </c>
      <c r="AA89" s="38">
        <f>SUMPRODUCT((((MONTH('BDD EVALUATION'!$D$5:$D$149)=2)*1)*(YEAR('BDD EVALUATION'!$D$5:$D$149)=2019)*1)*('BDD EVALUATION'!$ER$5:$ER$149)*(('BDD EVALUATION'!$B$5:$B$149)=$B89))</f>
        <v>0</v>
      </c>
      <c r="AB89" s="38">
        <f t="shared" ref="AB89" si="1169">AA89/355</f>
        <v>0</v>
      </c>
      <c r="AC89" s="38" t="str">
        <f t="shared" ref="AC89" si="1170">IF(AB89=0%,"Pas visitée",IF(AB89&gt;60%,"Autonome","Non Autonome"))</f>
        <v>Pas visitée</v>
      </c>
      <c r="AD89" s="38">
        <f t="shared" si="1065"/>
        <v>0</v>
      </c>
      <c r="AE89" s="2"/>
    </row>
    <row r="90" spans="1:32" ht="15.75" thickBot="1" x14ac:dyDescent="0.3">
      <c r="A90" s="128"/>
      <c r="B90" s="27" t="s">
        <v>52</v>
      </c>
      <c r="C90" s="38">
        <f>SUMPRODUCT((((MONTH('BDD EVALUATION'!$D$5:$D$149)=6)*1)*(YEAR('BDD EVALUATION'!$D$5:$D$149)=2018)*1)*('BDD EVALUATION'!$ER$5:$ER$149)*(('BDD EVALUATION'!$B$5:$B$149)=$B90))</f>
        <v>227</v>
      </c>
      <c r="D90" s="39">
        <f t="shared" si="365"/>
        <v>0.6394366197183099</v>
      </c>
      <c r="E90" s="38" t="str">
        <f t="shared" si="366"/>
        <v>Autonome</v>
      </c>
      <c r="F90" s="38">
        <f>SUMPRODUCT((((MONTH('BDD EVALUATION'!$D$5:$D$149)=7)*1)*(YEAR('BDD EVALUATION'!$D$5:$D$149)=2018)*1)*('BDD EVALUATION'!$ER$5:$ER$149)*(('BDD EVALUATION'!$B$5:$B$149)=$B90))</f>
        <v>0</v>
      </c>
      <c r="G90" s="39">
        <f t="shared" ref="G90" si="1171">F90/355</f>
        <v>0</v>
      </c>
      <c r="H90" s="38" t="str">
        <f t="shared" si="368"/>
        <v>Pas visitée</v>
      </c>
      <c r="I90" s="38">
        <f>SUMPRODUCT((((MONTH('BDD EVALUATION'!$D$5:$D$149)=8)*1)*(YEAR('BDD EVALUATION'!$D$5:$D$149)=2018)*1)*('BDD EVALUATION'!$ER$5:$ER$149)*(('BDD EVALUATION'!$B$5:$B$149)=$B90))</f>
        <v>231</v>
      </c>
      <c r="J90" s="39">
        <f t="shared" ref="J90" si="1172">I90/355</f>
        <v>0.6507042253521127</v>
      </c>
      <c r="K90" s="38" t="str">
        <f t="shared" ref="K90" si="1173">IF(J90=0%,"Pas visitée",IF(J90&gt;60%,"Autonome","Non Autonome"))</f>
        <v>Autonome</v>
      </c>
      <c r="L90" s="40">
        <f>SUMPRODUCT((((MONTH('BDD EVALUATION'!$D$5:$D$149)=9)*1)*(YEAR('BDD EVALUATION'!$D$5:$D$149)=2018)*1)*('BDD EVALUATION'!$ER$5:$ER$149)*(('BDD EVALUATION'!$B$5:$B$149)=$B90))</f>
        <v>0</v>
      </c>
      <c r="M90" s="41">
        <f t="shared" ref="M90" si="1174">L90/355</f>
        <v>0</v>
      </c>
      <c r="N90" s="40" t="str">
        <f t="shared" ref="N90" si="1175">IF(M90=0%,"Pas visitée",IF(M90&gt;60%,"Autonome","Non Autonome"))</f>
        <v>Pas visitée</v>
      </c>
      <c r="O90" s="40">
        <f>SUMPRODUCT((((MONTH('BDD EVALUATION'!$D$5:$D$149)=10)*1)*(YEAR('BDD EVALUATION'!$D$5:$D$149)=2018)*1)*('BDD EVALUATION'!$ER$5:$ER$149)*(('BDD EVALUATION'!$B$5:$B$149)=$B90))</f>
        <v>0</v>
      </c>
      <c r="P90" s="41">
        <f t="shared" ref="P90" si="1176">O90/355</f>
        <v>0</v>
      </c>
      <c r="Q90" s="40" t="str">
        <f t="shared" ref="Q90" si="1177">IF(P90=0%,"Pas visitée",IF(P90&gt;60%,"Autonome","Non Autonome"))</f>
        <v>Pas visitée</v>
      </c>
      <c r="R90" s="40">
        <f>SUMPRODUCT((((MONTH('BDD EVALUATION'!$D$5:$D$149)=11)*1)*(YEAR('BDD EVALUATION'!$D$5:$D$149)=2018)*1)*('BDD EVALUATION'!$ER$5:$ER$149)*(('BDD EVALUATION'!$B$5:$B$149)=$B90))</f>
        <v>0</v>
      </c>
      <c r="S90" s="41">
        <f t="shared" ref="S90" si="1178">R90/355</f>
        <v>0</v>
      </c>
      <c r="T90" s="40" t="str">
        <f t="shared" ref="T90" si="1179">IF(S90=0%,"Pas visitée",IF(S90&gt;60%,"Autonome","Non Autonome"))</f>
        <v>Pas visitée</v>
      </c>
      <c r="U90" s="38">
        <f>SUMPRODUCT((((MONTH('BDD EVALUATION'!$D$5:$D$149)=12)*1)*(YEAR('BDD EVALUATION'!$D$5:$D$149)=2018)*1)*('BDD EVALUATION'!$ER$5:$ER$149)*(('BDD EVALUATION'!$B$5:$B$149)=$B90))</f>
        <v>0</v>
      </c>
      <c r="V90" s="39">
        <f t="shared" ref="V90" si="1180">U90/355</f>
        <v>0</v>
      </c>
      <c r="W90" s="38" t="str">
        <f t="shared" ref="W90" si="1181">IF(V90=0%,"Pas visitée",IF(V90&gt;60%,"Autonome","Non Autonome"))</f>
        <v>Pas visitée</v>
      </c>
      <c r="X90" s="38">
        <f>SUMPRODUCT((((MONTH('BDD EVALUATION'!$D$5:$D$149)=1)*1)*(YEAR('BDD EVALUATION'!$D$5:$D$149)=2019)*1)*('BDD EVALUATION'!$ER$5:$ER$149)*(('BDD EVALUATION'!$B$5:$B$149)=$B90))</f>
        <v>0</v>
      </c>
      <c r="Y90" s="39">
        <f t="shared" ref="Y90" si="1182">X90/355</f>
        <v>0</v>
      </c>
      <c r="Z90" s="38" t="str">
        <f t="shared" ref="Z90" si="1183">IF(Y90=0%,"Pas visitée",IF(Y90&gt;60%,"Autonome","Non Autonome"))</f>
        <v>Pas visitée</v>
      </c>
      <c r="AA90" s="38">
        <f>SUMPRODUCT((((MONTH('BDD EVALUATION'!$D$5:$D$149)=2)*1)*(YEAR('BDD EVALUATION'!$D$5:$D$149)=2019)*1)*('BDD EVALUATION'!$ER$5:$ER$149)*(('BDD EVALUATION'!$B$5:$B$149)=$B90))</f>
        <v>0</v>
      </c>
      <c r="AB90" s="38">
        <f t="shared" ref="AB90" si="1184">AA90/355</f>
        <v>0</v>
      </c>
      <c r="AC90" s="38" t="str">
        <f t="shared" ref="AC90" si="1185">IF(AB90=0%,"Pas visitée",IF(AB90&gt;60%,"Autonome","Non Autonome"))</f>
        <v>Pas visitée</v>
      </c>
      <c r="AD90" s="38">
        <f t="shared" si="1065"/>
        <v>2</v>
      </c>
      <c r="AE90" s="2"/>
      <c r="AF90" s="2"/>
    </row>
    <row r="91" spans="1:32" ht="15.75" thickBot="1" x14ac:dyDescent="0.3">
      <c r="A91" s="128"/>
      <c r="B91" s="27" t="s">
        <v>110</v>
      </c>
      <c r="C91" s="38">
        <f>SUMPRODUCT((((MONTH('BDD EVALUATION'!$D$5:$D$149)=6)*1)*(YEAR('BDD EVALUATION'!$D$5:$D$149)=2018)*1)*('BDD EVALUATION'!$ER$5:$ER$149)*(('BDD EVALUATION'!$B$5:$B$149)=$B91))</f>
        <v>247</v>
      </c>
      <c r="D91" s="39">
        <f t="shared" si="365"/>
        <v>0.6957746478873239</v>
      </c>
      <c r="E91" s="38" t="str">
        <f t="shared" si="366"/>
        <v>Autonome</v>
      </c>
      <c r="F91" s="38">
        <f>SUMPRODUCT((((MONTH('BDD EVALUATION'!$D$5:$D$149)=7)*1)*(YEAR('BDD EVALUATION'!$D$5:$D$149)=2018)*1)*('BDD EVALUATION'!$ER$5:$ER$149)*(('BDD EVALUATION'!$B$5:$B$149)=$B91))</f>
        <v>0</v>
      </c>
      <c r="G91" s="39">
        <f t="shared" ref="G91" si="1186">F91/355</f>
        <v>0</v>
      </c>
      <c r="H91" s="38" t="str">
        <f t="shared" si="368"/>
        <v>Pas visitée</v>
      </c>
      <c r="I91" s="38">
        <f>SUMPRODUCT((((MONTH('BDD EVALUATION'!$D$5:$D$149)=8)*1)*(YEAR('BDD EVALUATION'!$D$5:$D$149)=2018)*1)*('BDD EVALUATION'!$ER$5:$ER$149)*(('BDD EVALUATION'!$B$5:$B$149)=$B91))</f>
        <v>246</v>
      </c>
      <c r="J91" s="39">
        <f t="shared" ref="J91" si="1187">I91/355</f>
        <v>0.6929577464788732</v>
      </c>
      <c r="K91" s="38" t="str">
        <f t="shared" ref="K91" si="1188">IF(J91=0%,"Pas visitée",IF(J91&gt;60%,"Autonome","Non Autonome"))</f>
        <v>Autonome</v>
      </c>
      <c r="L91" s="40">
        <f>SUMPRODUCT((((MONTH('BDD EVALUATION'!$D$5:$D$149)=9)*1)*(YEAR('BDD EVALUATION'!$D$5:$D$149)=2018)*1)*('BDD EVALUATION'!$ER$5:$ER$149)*(('BDD EVALUATION'!$B$5:$B$149)=$B91))</f>
        <v>0</v>
      </c>
      <c r="M91" s="41">
        <f t="shared" ref="M91" si="1189">L91/355</f>
        <v>0</v>
      </c>
      <c r="N91" s="40" t="str">
        <f t="shared" ref="N91" si="1190">IF(M91=0%,"Pas visitée",IF(M91&gt;60%,"Autonome","Non Autonome"))</f>
        <v>Pas visitée</v>
      </c>
      <c r="O91" s="40">
        <f>SUMPRODUCT((((MONTH('BDD EVALUATION'!$D$5:$D$149)=10)*1)*(YEAR('BDD EVALUATION'!$D$5:$D$149)=2018)*1)*('BDD EVALUATION'!$ER$5:$ER$149)*(('BDD EVALUATION'!$B$5:$B$149)=$B91))</f>
        <v>0</v>
      </c>
      <c r="P91" s="41">
        <f t="shared" ref="P91" si="1191">O91/355</f>
        <v>0</v>
      </c>
      <c r="Q91" s="40" t="str">
        <f t="shared" ref="Q91" si="1192">IF(P91=0%,"Pas visitée",IF(P91&gt;60%,"Autonome","Non Autonome"))</f>
        <v>Pas visitée</v>
      </c>
      <c r="R91" s="40">
        <f>SUMPRODUCT((((MONTH('BDD EVALUATION'!$D$5:$D$149)=11)*1)*(YEAR('BDD EVALUATION'!$D$5:$D$149)=2018)*1)*('BDD EVALUATION'!$ER$5:$ER$149)*(('BDD EVALUATION'!$B$5:$B$149)=$B91))</f>
        <v>0</v>
      </c>
      <c r="S91" s="41">
        <f t="shared" ref="S91" si="1193">R91/355</f>
        <v>0</v>
      </c>
      <c r="T91" s="40" t="str">
        <f t="shared" ref="T91" si="1194">IF(S91=0%,"Pas visitée",IF(S91&gt;60%,"Autonome","Non Autonome"))</f>
        <v>Pas visitée</v>
      </c>
      <c r="U91" s="38">
        <f>SUMPRODUCT((((MONTH('BDD EVALUATION'!$D$5:$D$149)=12)*1)*(YEAR('BDD EVALUATION'!$D$5:$D$149)=2018)*1)*('BDD EVALUATION'!$ER$5:$ER$149)*(('BDD EVALUATION'!$B$5:$B$149)=$B91))</f>
        <v>0</v>
      </c>
      <c r="V91" s="39">
        <f t="shared" ref="V91" si="1195">U91/355</f>
        <v>0</v>
      </c>
      <c r="W91" s="38" t="str">
        <f t="shared" ref="W91" si="1196">IF(V91=0%,"Pas visitée",IF(V91&gt;60%,"Autonome","Non Autonome"))</f>
        <v>Pas visitée</v>
      </c>
      <c r="X91" s="38">
        <f>SUMPRODUCT((((MONTH('BDD EVALUATION'!$D$5:$D$149)=1)*1)*(YEAR('BDD EVALUATION'!$D$5:$D$149)=2019)*1)*('BDD EVALUATION'!$ER$5:$ER$149)*(('BDD EVALUATION'!$B$5:$B$149)=$B91))</f>
        <v>0</v>
      </c>
      <c r="Y91" s="39">
        <f t="shared" ref="Y91" si="1197">X91/355</f>
        <v>0</v>
      </c>
      <c r="Z91" s="38" t="str">
        <f t="shared" ref="Z91" si="1198">IF(Y91=0%,"Pas visitée",IF(Y91&gt;60%,"Autonome","Non Autonome"))</f>
        <v>Pas visitée</v>
      </c>
      <c r="AA91" s="38">
        <f>SUMPRODUCT((((MONTH('BDD EVALUATION'!$D$5:$D$149)=2)*1)*(YEAR('BDD EVALUATION'!$D$5:$D$149)=2019)*1)*('BDD EVALUATION'!$ER$5:$ER$149)*(('BDD EVALUATION'!$B$5:$B$149)=$B91))</f>
        <v>0</v>
      </c>
      <c r="AB91" s="38">
        <f t="shared" ref="AB91" si="1199">AA91/355</f>
        <v>0</v>
      </c>
      <c r="AC91" s="38" t="str">
        <f t="shared" ref="AC91" si="1200">IF(AB91=0%,"Pas visitée",IF(AB91&gt;60%,"Autonome","Non Autonome"))</f>
        <v>Pas visitée</v>
      </c>
      <c r="AD91" s="38">
        <f t="shared" si="1065"/>
        <v>2</v>
      </c>
      <c r="AE91" s="2"/>
    </row>
    <row r="92" spans="1:32" ht="15.75" thickBot="1" x14ac:dyDescent="0.3">
      <c r="A92" s="128"/>
      <c r="B92" s="27" t="s">
        <v>217</v>
      </c>
      <c r="C92" s="38">
        <f>SUMPRODUCT((((MONTH('BDD EVALUATION'!$D$5:$D$149)=6)*1)*(YEAR('BDD EVALUATION'!$D$5:$D$149)=2018)*1)*('BDD EVALUATION'!$ER$5:$ER$149)*(('BDD EVALUATION'!$B$5:$B$149)=$B92))</f>
        <v>0</v>
      </c>
      <c r="D92" s="39">
        <f t="shared" si="365"/>
        <v>0</v>
      </c>
      <c r="E92" s="38" t="str">
        <f t="shared" si="366"/>
        <v>Pas visitée</v>
      </c>
      <c r="F92" s="38">
        <f>SUMPRODUCT((((MONTH('BDD EVALUATION'!$D$5:$D$149)=7)*1)*(YEAR('BDD EVALUATION'!$D$5:$D$149)=2018)*1)*('BDD EVALUATION'!$ER$5:$ER$149)*(('BDD EVALUATION'!$B$5:$B$149)=$B92))</f>
        <v>0</v>
      </c>
      <c r="G92" s="39">
        <f t="shared" ref="G92" si="1201">F92/355</f>
        <v>0</v>
      </c>
      <c r="H92" s="38" t="str">
        <f t="shared" si="368"/>
        <v>Pas visitée</v>
      </c>
      <c r="I92" s="38">
        <f>SUMPRODUCT((((MONTH('BDD EVALUATION'!$D$5:$D$149)=8)*1)*(YEAR('BDD EVALUATION'!$D$5:$D$149)=2018)*1)*('BDD EVALUATION'!$ER$5:$ER$149)*(('BDD EVALUATION'!$B$5:$B$149)=$B92))</f>
        <v>0</v>
      </c>
      <c r="J92" s="39">
        <f t="shared" ref="J92" si="1202">I92/355</f>
        <v>0</v>
      </c>
      <c r="K92" s="38" t="str">
        <f t="shared" ref="K92" si="1203">IF(J92=0%,"Pas visitée",IF(J92&gt;60%,"Autonome","Non Autonome"))</f>
        <v>Pas visitée</v>
      </c>
      <c r="L92" s="40">
        <f>SUMPRODUCT((((MONTH('BDD EVALUATION'!$D$5:$D$149)=9)*1)*(YEAR('BDD EVALUATION'!$D$5:$D$149)=2018)*1)*('BDD EVALUATION'!$ER$5:$ER$149)*(('BDD EVALUATION'!$B$5:$B$149)=$B92))</f>
        <v>0</v>
      </c>
      <c r="M92" s="41">
        <f t="shared" ref="M92" si="1204">L92/355</f>
        <v>0</v>
      </c>
      <c r="N92" s="40" t="str">
        <f t="shared" ref="N92" si="1205">IF(M92=0%,"Pas visitée",IF(M92&gt;60%,"Autonome","Non Autonome"))</f>
        <v>Pas visitée</v>
      </c>
      <c r="O92" s="40">
        <f>SUMPRODUCT((((MONTH('BDD EVALUATION'!$D$5:$D$149)=10)*1)*(YEAR('BDD EVALUATION'!$D$5:$D$149)=2018)*1)*('BDD EVALUATION'!$ER$5:$ER$149)*(('BDD EVALUATION'!$B$5:$B$149)=$B92))</f>
        <v>0</v>
      </c>
      <c r="P92" s="41">
        <f t="shared" ref="P92" si="1206">O92/355</f>
        <v>0</v>
      </c>
      <c r="Q92" s="40" t="str">
        <f t="shared" ref="Q92" si="1207">IF(P92=0%,"Pas visitée",IF(P92&gt;60%,"Autonome","Non Autonome"))</f>
        <v>Pas visitée</v>
      </c>
      <c r="R92" s="40">
        <f>SUMPRODUCT((((MONTH('BDD EVALUATION'!$D$5:$D$149)=11)*1)*(YEAR('BDD EVALUATION'!$D$5:$D$149)=2018)*1)*('BDD EVALUATION'!$ER$5:$ER$149)*(('BDD EVALUATION'!$B$5:$B$149)=$B92))</f>
        <v>0</v>
      </c>
      <c r="S92" s="41">
        <f t="shared" ref="S92" si="1208">R92/355</f>
        <v>0</v>
      </c>
      <c r="T92" s="40" t="str">
        <f t="shared" ref="T92" si="1209">IF(S92=0%,"Pas visitée",IF(S92&gt;60%,"Autonome","Non Autonome"))</f>
        <v>Pas visitée</v>
      </c>
      <c r="U92" s="38">
        <f>SUMPRODUCT((((MONTH('BDD EVALUATION'!$D$5:$D$149)=12)*1)*(YEAR('BDD EVALUATION'!$D$5:$D$149)=2018)*1)*('BDD EVALUATION'!$ER$5:$ER$149)*(('BDD EVALUATION'!$B$5:$B$149)=$B92))</f>
        <v>0</v>
      </c>
      <c r="V92" s="39">
        <f t="shared" ref="V92" si="1210">U92/355</f>
        <v>0</v>
      </c>
      <c r="W92" s="38" t="str">
        <f t="shared" ref="W92" si="1211">IF(V92=0%,"Pas visitée",IF(V92&gt;60%,"Autonome","Non Autonome"))</f>
        <v>Pas visitée</v>
      </c>
      <c r="X92" s="38">
        <f>SUMPRODUCT((((MONTH('BDD EVALUATION'!$D$5:$D$149)=1)*1)*(YEAR('BDD EVALUATION'!$D$5:$D$149)=2019)*1)*('BDD EVALUATION'!$ER$5:$ER$149)*(('BDD EVALUATION'!$B$5:$B$149)=$B92))</f>
        <v>0</v>
      </c>
      <c r="Y92" s="39">
        <f t="shared" ref="Y92" si="1212">X92/355</f>
        <v>0</v>
      </c>
      <c r="Z92" s="38" t="str">
        <f t="shared" ref="Z92" si="1213">IF(Y92=0%,"Pas visitée",IF(Y92&gt;60%,"Autonome","Non Autonome"))</f>
        <v>Pas visitée</v>
      </c>
      <c r="AA92" s="38">
        <f>SUMPRODUCT((((MONTH('BDD EVALUATION'!$D$5:$D$149)=2)*1)*(YEAR('BDD EVALUATION'!$D$5:$D$149)=2019)*1)*('BDD EVALUATION'!$ER$5:$ER$149)*(('BDD EVALUATION'!$B$5:$B$149)=$B92))</f>
        <v>0</v>
      </c>
      <c r="AB92" s="38">
        <f t="shared" ref="AB92" si="1214">AA92/355</f>
        <v>0</v>
      </c>
      <c r="AC92" s="38" t="str">
        <f t="shared" ref="AC92" si="1215">IF(AB92=0%,"Pas visitée",IF(AB92&gt;60%,"Autonome","Non Autonome"))</f>
        <v>Pas visitée</v>
      </c>
      <c r="AD92" s="38">
        <f t="shared" si="1065"/>
        <v>0</v>
      </c>
      <c r="AE92" s="2"/>
    </row>
    <row r="93" spans="1:32" ht="15.75" thickBot="1" x14ac:dyDescent="0.3">
      <c r="A93" s="128"/>
      <c r="B93" s="27" t="s">
        <v>98</v>
      </c>
      <c r="C93" s="38">
        <f>SUMPRODUCT((((MONTH('BDD EVALUATION'!$D$5:$D$149)=6)*1)*(YEAR('BDD EVALUATION'!$D$5:$D$149)=2018)*1)*('BDD EVALUATION'!$ER$5:$ER$149)*(('BDD EVALUATION'!$B$5:$B$149)=$B93))</f>
        <v>265</v>
      </c>
      <c r="D93" s="39">
        <f t="shared" si="365"/>
        <v>0.74647887323943662</v>
      </c>
      <c r="E93" s="38" t="str">
        <f t="shared" si="366"/>
        <v>Autonome</v>
      </c>
      <c r="F93" s="38">
        <f>SUMPRODUCT((((MONTH('BDD EVALUATION'!$D$5:$D$149)=7)*1)*(YEAR('BDD EVALUATION'!$D$5:$D$149)=2018)*1)*('BDD EVALUATION'!$ER$5:$ER$149)*(('BDD EVALUATION'!$B$5:$B$149)=$B93))</f>
        <v>0</v>
      </c>
      <c r="G93" s="39">
        <f t="shared" ref="G93" si="1216">F93/355</f>
        <v>0</v>
      </c>
      <c r="H93" s="38" t="str">
        <f t="shared" si="368"/>
        <v>Pas visitée</v>
      </c>
      <c r="I93" s="38">
        <f>SUMPRODUCT((((MONTH('BDD EVALUATION'!$D$5:$D$149)=8)*1)*(YEAR('BDD EVALUATION'!$D$5:$D$149)=2018)*1)*('BDD EVALUATION'!$ER$5:$ER$149)*(('BDD EVALUATION'!$B$5:$B$149)=$B93))</f>
        <v>0</v>
      </c>
      <c r="J93" s="39">
        <f t="shared" ref="J93" si="1217">I93/355</f>
        <v>0</v>
      </c>
      <c r="K93" s="38" t="str">
        <f t="shared" ref="K93" si="1218">IF(J93=0%,"Pas visitée",IF(J93&gt;60%,"Autonome","Non Autonome"))</f>
        <v>Pas visitée</v>
      </c>
      <c r="L93" s="40">
        <f>SUMPRODUCT((((MONTH('BDD EVALUATION'!$D$5:$D$149)=9)*1)*(YEAR('BDD EVALUATION'!$D$5:$D$149)=2018)*1)*('BDD EVALUATION'!$ER$5:$ER$149)*(('BDD EVALUATION'!$B$5:$B$149)=$B93))</f>
        <v>0</v>
      </c>
      <c r="M93" s="41">
        <f t="shared" ref="M93" si="1219">L93/355</f>
        <v>0</v>
      </c>
      <c r="N93" s="40" t="str">
        <f t="shared" ref="N93" si="1220">IF(M93=0%,"Pas visitée",IF(M93&gt;60%,"Autonome","Non Autonome"))</f>
        <v>Pas visitée</v>
      </c>
      <c r="O93" s="40">
        <f>SUMPRODUCT((((MONTH('BDD EVALUATION'!$D$5:$D$149)=10)*1)*(YEAR('BDD EVALUATION'!$D$5:$D$149)=2018)*1)*('BDD EVALUATION'!$ER$5:$ER$149)*(('BDD EVALUATION'!$B$5:$B$149)=$B93))</f>
        <v>0</v>
      </c>
      <c r="P93" s="41">
        <f t="shared" ref="P93" si="1221">O93/355</f>
        <v>0</v>
      </c>
      <c r="Q93" s="40" t="str">
        <f t="shared" ref="Q93" si="1222">IF(P93=0%,"Pas visitée",IF(P93&gt;60%,"Autonome","Non Autonome"))</f>
        <v>Pas visitée</v>
      </c>
      <c r="R93" s="40">
        <f>SUMPRODUCT((((MONTH('BDD EVALUATION'!$D$5:$D$149)=11)*1)*(YEAR('BDD EVALUATION'!$D$5:$D$149)=2018)*1)*('BDD EVALUATION'!$ER$5:$ER$149)*(('BDD EVALUATION'!$B$5:$B$149)=$B93))</f>
        <v>0</v>
      </c>
      <c r="S93" s="41">
        <f t="shared" ref="S93" si="1223">R93/355</f>
        <v>0</v>
      </c>
      <c r="T93" s="40" t="str">
        <f t="shared" ref="T93" si="1224">IF(S93=0%,"Pas visitée",IF(S93&gt;60%,"Autonome","Non Autonome"))</f>
        <v>Pas visitée</v>
      </c>
      <c r="U93" s="38">
        <f>SUMPRODUCT((((MONTH('BDD EVALUATION'!$D$5:$D$149)=12)*1)*(YEAR('BDD EVALUATION'!$D$5:$D$149)=2018)*1)*('BDD EVALUATION'!$ER$5:$ER$149)*(('BDD EVALUATION'!$B$5:$B$149)=$B93))</f>
        <v>0</v>
      </c>
      <c r="V93" s="39">
        <f t="shared" ref="V93" si="1225">U93/355</f>
        <v>0</v>
      </c>
      <c r="W93" s="38" t="str">
        <f t="shared" ref="W93" si="1226">IF(V93=0%,"Pas visitée",IF(V93&gt;60%,"Autonome","Non Autonome"))</f>
        <v>Pas visitée</v>
      </c>
      <c r="X93" s="38">
        <f>SUMPRODUCT((((MONTH('BDD EVALUATION'!$D$5:$D$149)=1)*1)*(YEAR('BDD EVALUATION'!$D$5:$D$149)=2019)*1)*('BDD EVALUATION'!$ER$5:$ER$149)*(('BDD EVALUATION'!$B$5:$B$149)=$B93))</f>
        <v>0</v>
      </c>
      <c r="Y93" s="39">
        <f t="shared" ref="Y93" si="1227">X93/355</f>
        <v>0</v>
      </c>
      <c r="Z93" s="38" t="str">
        <f t="shared" ref="Z93" si="1228">IF(Y93=0%,"Pas visitée",IF(Y93&gt;60%,"Autonome","Non Autonome"))</f>
        <v>Pas visitée</v>
      </c>
      <c r="AA93" s="38">
        <f>SUMPRODUCT((((MONTH('BDD EVALUATION'!$D$5:$D$149)=2)*1)*(YEAR('BDD EVALUATION'!$D$5:$D$149)=2019)*1)*('BDD EVALUATION'!$ER$5:$ER$149)*(('BDD EVALUATION'!$B$5:$B$149)=$B93))</f>
        <v>0</v>
      </c>
      <c r="AB93" s="38">
        <f t="shared" ref="AB93" si="1229">AA93/355</f>
        <v>0</v>
      </c>
      <c r="AC93" s="38" t="str">
        <f t="shared" ref="AC93" si="1230">IF(AB93=0%,"Pas visitée",IF(AB93&gt;60%,"Autonome","Non Autonome"))</f>
        <v>Pas visitée</v>
      </c>
      <c r="AD93" s="38">
        <f t="shared" si="1065"/>
        <v>1</v>
      </c>
      <c r="AE93" s="2"/>
    </row>
    <row r="94" spans="1:32" ht="15.75" thickBot="1" x14ac:dyDescent="0.3">
      <c r="A94" s="128"/>
      <c r="B94" s="27" t="s">
        <v>226</v>
      </c>
      <c r="C94" s="38">
        <f>SUMPRODUCT((((MONTH('BDD EVALUATION'!$D$5:$D$149)=6)*1)*(YEAR('BDD EVALUATION'!$D$5:$D$149)=2018)*1)*('BDD EVALUATION'!$ER$5:$ER$149)*(('BDD EVALUATION'!$B$5:$B$149)=$B94))</f>
        <v>0</v>
      </c>
      <c r="D94" s="39">
        <f t="shared" si="365"/>
        <v>0</v>
      </c>
      <c r="E94" s="38" t="str">
        <f t="shared" si="366"/>
        <v>Pas visitée</v>
      </c>
      <c r="F94" s="38">
        <f>SUMPRODUCT((((MONTH('BDD EVALUATION'!$D$5:$D$149)=7)*1)*(YEAR('BDD EVALUATION'!$D$5:$D$149)=2018)*1)*('BDD EVALUATION'!$ER$5:$ER$149)*(('BDD EVALUATION'!$B$5:$B$149)=$B94))</f>
        <v>230</v>
      </c>
      <c r="G94" s="39">
        <f t="shared" ref="G94" si="1231">F94/355</f>
        <v>0.647887323943662</v>
      </c>
      <c r="H94" s="38" t="str">
        <f t="shared" si="368"/>
        <v>Autonome</v>
      </c>
      <c r="I94" s="38">
        <f>SUMPRODUCT((((MONTH('BDD EVALUATION'!$D$5:$D$149)=8)*1)*(YEAR('BDD EVALUATION'!$D$5:$D$149)=2018)*1)*('BDD EVALUATION'!$ER$5:$ER$149)*(('BDD EVALUATION'!$B$5:$B$149)=$B94))</f>
        <v>0</v>
      </c>
      <c r="J94" s="39">
        <f t="shared" ref="J94" si="1232">I94/355</f>
        <v>0</v>
      </c>
      <c r="K94" s="38" t="str">
        <f t="shared" ref="K94" si="1233">IF(J94=0%,"Pas visitée",IF(J94&gt;60%,"Autonome","Non Autonome"))</f>
        <v>Pas visitée</v>
      </c>
      <c r="L94" s="40">
        <f>SUMPRODUCT((((MONTH('BDD EVALUATION'!$D$5:$D$149)=9)*1)*(YEAR('BDD EVALUATION'!$D$5:$D$149)=2018)*1)*('BDD EVALUATION'!$ER$5:$ER$149)*(('BDD EVALUATION'!$B$5:$B$149)=$B94))</f>
        <v>0</v>
      </c>
      <c r="M94" s="41">
        <f t="shared" ref="M94" si="1234">L94/355</f>
        <v>0</v>
      </c>
      <c r="N94" s="40" t="str">
        <f t="shared" ref="N94" si="1235">IF(M94=0%,"Pas visitée",IF(M94&gt;60%,"Autonome","Non Autonome"))</f>
        <v>Pas visitée</v>
      </c>
      <c r="O94" s="40">
        <f>SUMPRODUCT((((MONTH('BDD EVALUATION'!$D$5:$D$149)=10)*1)*(YEAR('BDD EVALUATION'!$D$5:$D$149)=2018)*1)*('BDD EVALUATION'!$ER$5:$ER$149)*(('BDD EVALUATION'!$B$5:$B$149)=$B94))</f>
        <v>0</v>
      </c>
      <c r="P94" s="41">
        <f t="shared" ref="P94" si="1236">O94/355</f>
        <v>0</v>
      </c>
      <c r="Q94" s="40" t="str">
        <f t="shared" ref="Q94" si="1237">IF(P94=0%,"Pas visitée",IF(P94&gt;60%,"Autonome","Non Autonome"))</f>
        <v>Pas visitée</v>
      </c>
      <c r="R94" s="40">
        <f>SUMPRODUCT((((MONTH('BDD EVALUATION'!$D$5:$D$149)=11)*1)*(YEAR('BDD EVALUATION'!$D$5:$D$149)=2018)*1)*('BDD EVALUATION'!$ER$5:$ER$149)*(('BDD EVALUATION'!$B$5:$B$149)=$B94))</f>
        <v>0</v>
      </c>
      <c r="S94" s="41">
        <f t="shared" ref="S94" si="1238">R94/355</f>
        <v>0</v>
      </c>
      <c r="T94" s="40" t="str">
        <f t="shared" ref="T94" si="1239">IF(S94=0%,"Pas visitée",IF(S94&gt;60%,"Autonome","Non Autonome"))</f>
        <v>Pas visitée</v>
      </c>
      <c r="U94" s="38">
        <f>SUMPRODUCT((((MONTH('BDD EVALUATION'!$D$5:$D$149)=12)*1)*(YEAR('BDD EVALUATION'!$D$5:$D$149)=2018)*1)*('BDD EVALUATION'!$ER$5:$ER$149)*(('BDD EVALUATION'!$B$5:$B$149)=$B94))</f>
        <v>0</v>
      </c>
      <c r="V94" s="39">
        <f t="shared" ref="V94" si="1240">U94/355</f>
        <v>0</v>
      </c>
      <c r="W94" s="38" t="str">
        <f t="shared" ref="W94" si="1241">IF(V94=0%,"Pas visitée",IF(V94&gt;60%,"Autonome","Non Autonome"))</f>
        <v>Pas visitée</v>
      </c>
      <c r="X94" s="38">
        <f>SUMPRODUCT((((MONTH('BDD EVALUATION'!$D$5:$D$149)=1)*1)*(YEAR('BDD EVALUATION'!$D$5:$D$149)=2019)*1)*('BDD EVALUATION'!$ER$5:$ER$149)*(('BDD EVALUATION'!$B$5:$B$149)=$B94))</f>
        <v>0</v>
      </c>
      <c r="Y94" s="39">
        <f t="shared" ref="Y94" si="1242">X94/355</f>
        <v>0</v>
      </c>
      <c r="Z94" s="38" t="str">
        <f t="shared" ref="Z94" si="1243">IF(Y94=0%,"Pas visitée",IF(Y94&gt;60%,"Autonome","Non Autonome"))</f>
        <v>Pas visitée</v>
      </c>
      <c r="AA94" s="38">
        <f>SUMPRODUCT((((MONTH('BDD EVALUATION'!$D$5:$D$149)=2)*1)*(YEAR('BDD EVALUATION'!$D$5:$D$149)=2019)*1)*('BDD EVALUATION'!$ER$5:$ER$149)*(('BDD EVALUATION'!$B$5:$B$149)=$B94))</f>
        <v>0</v>
      </c>
      <c r="AB94" s="38">
        <f t="shared" ref="AB94" si="1244">AA94/355</f>
        <v>0</v>
      </c>
      <c r="AC94" s="38" t="str">
        <f t="shared" ref="AC94" si="1245">IF(AB94=0%,"Pas visitée",IF(AB94&gt;60%,"Autonome","Non Autonome"))</f>
        <v>Pas visitée</v>
      </c>
      <c r="AD94" s="38">
        <f t="shared" si="1065"/>
        <v>1</v>
      </c>
      <c r="AE94" s="2"/>
    </row>
    <row r="95" spans="1:32" ht="15.75" thickBot="1" x14ac:dyDescent="0.3">
      <c r="A95" s="128"/>
      <c r="B95" s="27" t="s">
        <v>31</v>
      </c>
      <c r="C95" s="38">
        <f>SUMPRODUCT((((MONTH('BDD EVALUATION'!$D$5:$D$149)=6)*1)*(YEAR('BDD EVALUATION'!$D$5:$D$149)=2018)*1)*('BDD EVALUATION'!$ER$5:$ER$149)*(('BDD EVALUATION'!$B$5:$B$149)=$B95))</f>
        <v>201</v>
      </c>
      <c r="D95" s="39">
        <f t="shared" ref="D95:D97" si="1246">C95/355</f>
        <v>0.56619718309859157</v>
      </c>
      <c r="E95" s="38" t="str">
        <f t="shared" ref="E95:E97" si="1247">IF(D95=0%,"Pas visitée",IF(D95&gt;60%,"Autonome","Non Autonome"))</f>
        <v>Non Autonome</v>
      </c>
      <c r="F95" s="38">
        <f>SUMPRODUCT((((MONTH('BDD EVALUATION'!$D$5:$D$149)=7)*1)*(YEAR('BDD EVALUATION'!$D$5:$D$149)=2018)*1)*('BDD EVALUATION'!$ER$5:$ER$149)*(('BDD EVALUATION'!$B$5:$B$149)=$B95))</f>
        <v>0</v>
      </c>
      <c r="G95" s="39">
        <f t="shared" ref="G95" si="1248">F95/355</f>
        <v>0</v>
      </c>
      <c r="H95" s="38" t="str">
        <f t="shared" ref="H95:H97" si="1249">IF(G95=0%,"Pas visitée",IF(G95&gt;60%,"Autonome","Non Autonome"))</f>
        <v>Pas visitée</v>
      </c>
      <c r="I95" s="38">
        <f>SUMPRODUCT((((MONTH('BDD EVALUATION'!$D$5:$D$149)=8)*1)*(YEAR('BDD EVALUATION'!$D$5:$D$149)=2018)*1)*('BDD EVALUATION'!$ER$5:$ER$149)*(('BDD EVALUATION'!$B$5:$B$149)=$B95))</f>
        <v>191</v>
      </c>
      <c r="J95" s="39">
        <f t="shared" ref="J95" si="1250">I95/355</f>
        <v>0.53802816901408446</v>
      </c>
      <c r="K95" s="38" t="str">
        <f t="shared" ref="K95" si="1251">IF(J95=0%,"Pas visitée",IF(J95&gt;60%,"Autonome","Non Autonome"))</f>
        <v>Non Autonome</v>
      </c>
      <c r="L95" s="40">
        <f>SUMPRODUCT((((MONTH('BDD EVALUATION'!$D$5:$D$149)=9)*1)*(YEAR('BDD EVALUATION'!$D$5:$D$149)=2018)*1)*('BDD EVALUATION'!$ER$5:$ER$149)*(('BDD EVALUATION'!$B$5:$B$149)=$B95))</f>
        <v>0</v>
      </c>
      <c r="M95" s="41">
        <f t="shared" ref="M95" si="1252">L95/355</f>
        <v>0</v>
      </c>
      <c r="N95" s="40" t="str">
        <f t="shared" ref="N95" si="1253">IF(M95=0%,"Pas visitée",IF(M95&gt;60%,"Autonome","Non Autonome"))</f>
        <v>Pas visitée</v>
      </c>
      <c r="O95" s="40">
        <f>SUMPRODUCT((((MONTH('BDD EVALUATION'!$D$5:$D$149)=10)*1)*(YEAR('BDD EVALUATION'!$D$5:$D$149)=2018)*1)*('BDD EVALUATION'!$ER$5:$ER$149)*(('BDD EVALUATION'!$B$5:$B$149)=$B95))</f>
        <v>0</v>
      </c>
      <c r="P95" s="41">
        <f t="shared" ref="P95" si="1254">O95/355</f>
        <v>0</v>
      </c>
      <c r="Q95" s="40" t="str">
        <f t="shared" ref="Q95" si="1255">IF(P95=0%,"Pas visitée",IF(P95&gt;60%,"Autonome","Non Autonome"))</f>
        <v>Pas visitée</v>
      </c>
      <c r="R95" s="40">
        <f>SUMPRODUCT((((MONTH('BDD EVALUATION'!$D$5:$D$149)=11)*1)*(YEAR('BDD EVALUATION'!$D$5:$D$149)=2018)*1)*('BDD EVALUATION'!$ER$5:$ER$149)*(('BDD EVALUATION'!$B$5:$B$149)=$B95))</f>
        <v>0</v>
      </c>
      <c r="S95" s="41">
        <f t="shared" ref="S95" si="1256">R95/355</f>
        <v>0</v>
      </c>
      <c r="T95" s="40" t="str">
        <f t="shared" ref="T95" si="1257">IF(S95=0%,"Pas visitée",IF(S95&gt;60%,"Autonome","Non Autonome"))</f>
        <v>Pas visitée</v>
      </c>
      <c r="U95" s="38">
        <f>SUMPRODUCT((((MONTH('BDD EVALUATION'!$D$5:$D$149)=12)*1)*(YEAR('BDD EVALUATION'!$D$5:$D$149)=2018)*1)*('BDD EVALUATION'!$ER$5:$ER$149)*(('BDD EVALUATION'!$B$5:$B$149)=$B95))</f>
        <v>0</v>
      </c>
      <c r="V95" s="39">
        <f t="shared" ref="V95" si="1258">U95/355</f>
        <v>0</v>
      </c>
      <c r="W95" s="38" t="str">
        <f t="shared" ref="W95" si="1259">IF(V95=0%,"Pas visitée",IF(V95&gt;60%,"Autonome","Non Autonome"))</f>
        <v>Pas visitée</v>
      </c>
      <c r="X95" s="38">
        <f>SUMPRODUCT((((MONTH('BDD EVALUATION'!$D$5:$D$149)=1)*1)*(YEAR('BDD EVALUATION'!$D$5:$D$149)=2019)*1)*('BDD EVALUATION'!$ER$5:$ER$149)*(('BDD EVALUATION'!$B$5:$B$149)=$B95))</f>
        <v>0</v>
      </c>
      <c r="Y95" s="39">
        <f t="shared" ref="Y95" si="1260">X95/355</f>
        <v>0</v>
      </c>
      <c r="Z95" s="38" t="str">
        <f t="shared" ref="Z95" si="1261">IF(Y95=0%,"Pas visitée",IF(Y95&gt;60%,"Autonome","Non Autonome"))</f>
        <v>Pas visitée</v>
      </c>
      <c r="AA95" s="38">
        <f>SUMPRODUCT((((MONTH('BDD EVALUATION'!$D$5:$D$149)=2)*1)*(YEAR('BDD EVALUATION'!$D$5:$D$149)=2019)*1)*('BDD EVALUATION'!$ER$5:$ER$149)*(('BDD EVALUATION'!$B$5:$B$149)=$B95))</f>
        <v>0</v>
      </c>
      <c r="AB95" s="38">
        <f t="shared" ref="AB95" si="1262">AA95/355</f>
        <v>0</v>
      </c>
      <c r="AC95" s="38" t="str">
        <f t="shared" ref="AC95" si="1263">IF(AB95=0%,"Pas visitée",IF(AB95&gt;60%,"Autonome","Non Autonome"))</f>
        <v>Pas visitée</v>
      </c>
      <c r="AD95" s="38">
        <f t="shared" si="1065"/>
        <v>2</v>
      </c>
      <c r="AE95" s="2"/>
    </row>
    <row r="96" spans="1:32" ht="15.75" thickBot="1" x14ac:dyDescent="0.3">
      <c r="A96" s="128"/>
      <c r="B96" s="27" t="s">
        <v>108</v>
      </c>
      <c r="C96" s="38">
        <f>SUMPRODUCT((((MONTH('BDD EVALUATION'!$D$5:$D$149)=6)*1)*(YEAR('BDD EVALUATION'!$D$5:$D$149)=2018)*1)*('BDD EVALUATION'!$ER$5:$ER$149)*(('BDD EVALUATION'!$B$5:$B$149)=$B96))</f>
        <v>227</v>
      </c>
      <c r="D96" s="39">
        <f t="shared" si="1246"/>
        <v>0.6394366197183099</v>
      </c>
      <c r="E96" s="38" t="str">
        <f t="shared" si="1247"/>
        <v>Autonome</v>
      </c>
      <c r="F96" s="38">
        <f>SUMPRODUCT((((MONTH('BDD EVALUATION'!$D$5:$D$149)=7)*1)*(YEAR('BDD EVALUATION'!$D$5:$D$149)=2018)*1)*('BDD EVALUATION'!$ER$5:$ER$149)*(('BDD EVALUATION'!$B$5:$B$149)=$B96))</f>
        <v>0</v>
      </c>
      <c r="G96" s="39">
        <f t="shared" ref="G96" si="1264">F96/355</f>
        <v>0</v>
      </c>
      <c r="H96" s="38" t="str">
        <f t="shared" si="1249"/>
        <v>Pas visitée</v>
      </c>
      <c r="I96" s="38">
        <f>SUMPRODUCT((((MONTH('BDD EVALUATION'!$D$5:$D$149)=8)*1)*(YEAR('BDD EVALUATION'!$D$5:$D$149)=2018)*1)*('BDD EVALUATION'!$ER$5:$ER$149)*(('BDD EVALUATION'!$B$5:$B$149)=$B96))</f>
        <v>175</v>
      </c>
      <c r="J96" s="39">
        <f t="shared" ref="J96" si="1265">I96/355</f>
        <v>0.49295774647887325</v>
      </c>
      <c r="K96" s="38" t="str">
        <f t="shared" ref="K96" si="1266">IF(J96=0%,"Pas visitée",IF(J96&gt;60%,"Autonome","Non Autonome"))</f>
        <v>Non Autonome</v>
      </c>
      <c r="L96" s="40">
        <f>SUMPRODUCT((((MONTH('BDD EVALUATION'!$D$5:$D$149)=9)*1)*(YEAR('BDD EVALUATION'!$D$5:$D$149)=2018)*1)*('BDD EVALUATION'!$ER$5:$ER$149)*(('BDD EVALUATION'!$B$5:$B$149)=$B96))</f>
        <v>0</v>
      </c>
      <c r="M96" s="41">
        <f t="shared" ref="M96" si="1267">L96/355</f>
        <v>0</v>
      </c>
      <c r="N96" s="40" t="str">
        <f t="shared" ref="N96" si="1268">IF(M96=0%,"Pas visitée",IF(M96&gt;60%,"Autonome","Non Autonome"))</f>
        <v>Pas visitée</v>
      </c>
      <c r="O96" s="40">
        <f>SUMPRODUCT((((MONTH('BDD EVALUATION'!$D$5:$D$149)=10)*1)*(YEAR('BDD EVALUATION'!$D$5:$D$149)=2018)*1)*('BDD EVALUATION'!$ER$5:$ER$149)*(('BDD EVALUATION'!$B$5:$B$149)=$B96))</f>
        <v>0</v>
      </c>
      <c r="P96" s="41">
        <f t="shared" ref="P96" si="1269">O96/355</f>
        <v>0</v>
      </c>
      <c r="Q96" s="40" t="str">
        <f t="shared" ref="Q96" si="1270">IF(P96=0%,"Pas visitée",IF(P96&gt;60%,"Autonome","Non Autonome"))</f>
        <v>Pas visitée</v>
      </c>
      <c r="R96" s="40">
        <f>SUMPRODUCT((((MONTH('BDD EVALUATION'!$D$5:$D$149)=11)*1)*(YEAR('BDD EVALUATION'!$D$5:$D$149)=2018)*1)*('BDD EVALUATION'!$ER$5:$ER$149)*(('BDD EVALUATION'!$B$5:$B$149)=$B96))</f>
        <v>0</v>
      </c>
      <c r="S96" s="41">
        <f t="shared" ref="S96" si="1271">R96/355</f>
        <v>0</v>
      </c>
      <c r="T96" s="40" t="str">
        <f t="shared" ref="T96" si="1272">IF(S96=0%,"Pas visitée",IF(S96&gt;60%,"Autonome","Non Autonome"))</f>
        <v>Pas visitée</v>
      </c>
      <c r="U96" s="38">
        <f>SUMPRODUCT((((MONTH('BDD EVALUATION'!$D$5:$D$149)=12)*1)*(YEAR('BDD EVALUATION'!$D$5:$D$149)=2018)*1)*('BDD EVALUATION'!$ER$5:$ER$149)*(('BDD EVALUATION'!$B$5:$B$149)=$B96))</f>
        <v>0</v>
      </c>
      <c r="V96" s="39">
        <f t="shared" ref="V96" si="1273">U96/355</f>
        <v>0</v>
      </c>
      <c r="W96" s="38" t="str">
        <f t="shared" ref="W96" si="1274">IF(V96=0%,"Pas visitée",IF(V96&gt;60%,"Autonome","Non Autonome"))</f>
        <v>Pas visitée</v>
      </c>
      <c r="X96" s="38">
        <f>SUMPRODUCT((((MONTH('BDD EVALUATION'!$D$5:$D$149)=1)*1)*(YEAR('BDD EVALUATION'!$D$5:$D$149)=2019)*1)*('BDD EVALUATION'!$ER$5:$ER$149)*(('BDD EVALUATION'!$B$5:$B$149)=$B96))</f>
        <v>0</v>
      </c>
      <c r="Y96" s="39">
        <f t="shared" ref="Y96" si="1275">X96/355</f>
        <v>0</v>
      </c>
      <c r="Z96" s="38" t="str">
        <f t="shared" ref="Z96" si="1276">IF(Y96=0%,"Pas visitée",IF(Y96&gt;60%,"Autonome","Non Autonome"))</f>
        <v>Pas visitée</v>
      </c>
      <c r="AA96" s="38">
        <f>SUMPRODUCT((((MONTH('BDD EVALUATION'!$D$5:$D$149)=2)*1)*(YEAR('BDD EVALUATION'!$D$5:$D$149)=2019)*1)*('BDD EVALUATION'!$ER$5:$ER$149)*(('BDD EVALUATION'!$B$5:$B$149)=$B96))</f>
        <v>0</v>
      </c>
      <c r="AB96" s="38">
        <f t="shared" ref="AB96" si="1277">AA96/355</f>
        <v>0</v>
      </c>
      <c r="AC96" s="38" t="str">
        <f t="shared" ref="AC96" si="1278">IF(AB96=0%,"Pas visitée",IF(AB96&gt;60%,"Autonome","Non Autonome"))</f>
        <v>Pas visitée</v>
      </c>
      <c r="AD96" s="38">
        <f t="shared" si="1065"/>
        <v>2</v>
      </c>
      <c r="AE96" s="2"/>
    </row>
    <row r="97" spans="1:31" ht="15.75" thickBot="1" x14ac:dyDescent="0.3">
      <c r="A97" s="128"/>
      <c r="B97" s="27" t="s">
        <v>61</v>
      </c>
      <c r="C97" s="38">
        <f>SUMPRODUCT((((MONTH('BDD EVALUATION'!$D$5:$D$149)=6)*1)*(YEAR('BDD EVALUATION'!$D$5:$D$149)=2018)*1)*('BDD EVALUATION'!$ER$5:$ER$149)*(('BDD EVALUATION'!$B$5:$B$149)=$B97))</f>
        <v>237</v>
      </c>
      <c r="D97" s="39">
        <f t="shared" si="1246"/>
        <v>0.6676056338028169</v>
      </c>
      <c r="E97" s="38" t="str">
        <f t="shared" si="1247"/>
        <v>Autonome</v>
      </c>
      <c r="F97" s="38">
        <f>SUMPRODUCT((((MONTH('BDD EVALUATION'!$D$5:$D$149)=7)*1)*(YEAR('BDD EVALUATION'!$D$5:$D$149)=2018)*1)*('BDD EVALUATION'!$ER$5:$ER$149)*(('BDD EVALUATION'!$B$5:$B$149)=$B97))</f>
        <v>0</v>
      </c>
      <c r="G97" s="39">
        <f t="shared" ref="G97" si="1279">F97/355</f>
        <v>0</v>
      </c>
      <c r="H97" s="38" t="str">
        <f t="shared" si="1249"/>
        <v>Pas visitée</v>
      </c>
      <c r="I97" s="38">
        <f>SUMPRODUCT((((MONTH('BDD EVALUATION'!$D$5:$D$149)=8)*1)*(YEAR('BDD EVALUATION'!$D$5:$D$149)=2018)*1)*('BDD EVALUATION'!$ER$5:$ER$149)*(('BDD EVALUATION'!$B$5:$B$149)=$B97))</f>
        <v>231</v>
      </c>
      <c r="J97" s="39">
        <f t="shared" ref="J97" si="1280">I97/355</f>
        <v>0.6507042253521127</v>
      </c>
      <c r="K97" s="38" t="str">
        <f t="shared" ref="K97" si="1281">IF(J97=0%,"Pas visitée",IF(J97&gt;60%,"Autonome","Non Autonome"))</f>
        <v>Autonome</v>
      </c>
      <c r="L97" s="40">
        <f>SUMPRODUCT((((MONTH('BDD EVALUATION'!$D$5:$D$149)=9)*1)*(YEAR('BDD EVALUATION'!$D$5:$D$149)=2018)*1)*('BDD EVALUATION'!$ER$5:$ER$149)*(('BDD EVALUATION'!$B$5:$B$149)=$B97))</f>
        <v>0</v>
      </c>
      <c r="M97" s="41">
        <f t="shared" ref="M97" si="1282">L97/355</f>
        <v>0</v>
      </c>
      <c r="N97" s="40" t="str">
        <f t="shared" ref="N97" si="1283">IF(M97=0%,"Pas visitée",IF(M97&gt;60%,"Autonome","Non Autonome"))</f>
        <v>Pas visitée</v>
      </c>
      <c r="O97" s="40">
        <f>SUMPRODUCT((((MONTH('BDD EVALUATION'!$D$5:$D$149)=10)*1)*(YEAR('BDD EVALUATION'!$D$5:$D$149)=2018)*1)*('BDD EVALUATION'!$ER$5:$ER$149)*(('BDD EVALUATION'!$B$5:$B$149)=$B97))</f>
        <v>0</v>
      </c>
      <c r="P97" s="41">
        <f t="shared" ref="P97" si="1284">O97/355</f>
        <v>0</v>
      </c>
      <c r="Q97" s="40" t="str">
        <f t="shared" ref="Q97" si="1285">IF(P97=0%,"Pas visitée",IF(P97&gt;60%,"Autonome","Non Autonome"))</f>
        <v>Pas visitée</v>
      </c>
      <c r="R97" s="40">
        <f>SUMPRODUCT((((MONTH('BDD EVALUATION'!$D$5:$D$149)=11)*1)*(YEAR('BDD EVALUATION'!$D$5:$D$149)=2018)*1)*('BDD EVALUATION'!$ER$5:$ER$149)*(('BDD EVALUATION'!$B$5:$B$149)=$B97))</f>
        <v>0</v>
      </c>
      <c r="S97" s="41">
        <f t="shared" ref="S97" si="1286">R97/355</f>
        <v>0</v>
      </c>
      <c r="T97" s="40" t="str">
        <f t="shared" ref="T97" si="1287">IF(S97=0%,"Pas visitée",IF(S97&gt;60%,"Autonome","Non Autonome"))</f>
        <v>Pas visitée</v>
      </c>
      <c r="U97" s="38">
        <f>SUMPRODUCT((((MONTH('BDD EVALUATION'!$D$5:$D$149)=12)*1)*(YEAR('BDD EVALUATION'!$D$5:$D$149)=2018)*1)*('BDD EVALUATION'!$ER$5:$ER$149)*(('BDD EVALUATION'!$B$5:$B$149)=$B97))</f>
        <v>0</v>
      </c>
      <c r="V97" s="39">
        <f t="shared" ref="V97" si="1288">U97/355</f>
        <v>0</v>
      </c>
      <c r="W97" s="38" t="str">
        <f t="shared" ref="W97" si="1289">IF(V97=0%,"Pas visitée",IF(V97&gt;60%,"Autonome","Non Autonome"))</f>
        <v>Pas visitée</v>
      </c>
      <c r="X97" s="38">
        <f>SUMPRODUCT((((MONTH('BDD EVALUATION'!$D$5:$D$149)=1)*1)*(YEAR('BDD EVALUATION'!$D$5:$D$149)=2019)*1)*('BDD EVALUATION'!$ER$5:$ER$149)*(('BDD EVALUATION'!$B$5:$B$149)=$B97))</f>
        <v>0</v>
      </c>
      <c r="Y97" s="39">
        <f t="shared" ref="Y97" si="1290">X97/355</f>
        <v>0</v>
      </c>
      <c r="Z97" s="38" t="str">
        <f t="shared" ref="Z97" si="1291">IF(Y97=0%,"Pas visitée",IF(Y97&gt;60%,"Autonome","Non Autonome"))</f>
        <v>Pas visitée</v>
      </c>
      <c r="AA97" s="38">
        <f>SUMPRODUCT((((MONTH('BDD EVALUATION'!$D$5:$D$149)=2)*1)*(YEAR('BDD EVALUATION'!$D$5:$D$149)=2019)*1)*('BDD EVALUATION'!$ER$5:$ER$149)*(('BDD EVALUATION'!$B$5:$B$149)=$B97))</f>
        <v>0</v>
      </c>
      <c r="AB97" s="38">
        <f t="shared" ref="AB97" si="1292">AA97/355</f>
        <v>0</v>
      </c>
      <c r="AC97" s="38" t="str">
        <f t="shared" ref="AC97" si="1293">IF(AB97=0%,"Pas visitée",IF(AB97&gt;60%,"Autonome","Non Autonome"))</f>
        <v>Pas visitée</v>
      </c>
      <c r="AD97" s="38">
        <f t="shared" si="1065"/>
        <v>2</v>
      </c>
      <c r="AE97" s="2"/>
    </row>
    <row r="98" spans="1:31" s="13" customFormat="1" ht="19.5" x14ac:dyDescent="0.25">
      <c r="A98" s="14"/>
      <c r="B98" s="15"/>
      <c r="C98" s="10"/>
      <c r="D98" s="16"/>
      <c r="E98" s="10"/>
      <c r="F98" s="10"/>
      <c r="G98" s="16"/>
      <c r="H98" s="10"/>
      <c r="I98" s="10"/>
      <c r="J98" s="16"/>
      <c r="K98" s="10"/>
      <c r="L98" s="10"/>
      <c r="M98" s="16"/>
      <c r="N98" s="10"/>
      <c r="O98" s="10"/>
      <c r="P98" s="16"/>
      <c r="Q98" s="10"/>
      <c r="R98" s="10"/>
      <c r="S98" s="16"/>
      <c r="T98" s="10"/>
      <c r="U98" s="10"/>
      <c r="V98" s="16"/>
      <c r="W98" s="10"/>
      <c r="X98" s="10"/>
      <c r="Y98" s="16"/>
      <c r="Z98" s="10"/>
      <c r="AA98" s="10"/>
      <c r="AB98" s="10"/>
      <c r="AC98" s="10"/>
      <c r="AD98" s="10"/>
    </row>
    <row r="99" spans="1:31" x14ac:dyDescent="0.25">
      <c r="L99"/>
      <c r="M99"/>
      <c r="N99"/>
      <c r="O99"/>
      <c r="P99"/>
      <c r="Q99"/>
      <c r="R99"/>
      <c r="S99"/>
      <c r="T99"/>
    </row>
    <row r="100" spans="1:31" ht="15.75" thickBot="1" x14ac:dyDescent="0.3">
      <c r="L100"/>
      <c r="M100"/>
      <c r="N100"/>
      <c r="O100"/>
      <c r="P100"/>
      <c r="Q100"/>
      <c r="R100"/>
      <c r="S100"/>
      <c r="T100"/>
    </row>
    <row r="101" spans="1:31" ht="15.75" thickBot="1" x14ac:dyDescent="0.3">
      <c r="C101" s="101">
        <v>43252</v>
      </c>
      <c r="D101" s="101">
        <v>43282</v>
      </c>
      <c r="E101" s="101">
        <v>43313</v>
      </c>
      <c r="F101" s="101">
        <v>43344</v>
      </c>
      <c r="G101" s="101">
        <v>43374</v>
      </c>
      <c r="H101" s="101">
        <v>43405</v>
      </c>
      <c r="I101" s="101">
        <v>43435</v>
      </c>
      <c r="J101" s="101">
        <v>43466</v>
      </c>
      <c r="K101" s="101">
        <v>43497</v>
      </c>
      <c r="L101" s="105" t="s">
        <v>269</v>
      </c>
      <c r="M101" s="17"/>
      <c r="N101"/>
      <c r="O101"/>
      <c r="P101"/>
      <c r="Q101"/>
      <c r="R101"/>
      <c r="S101"/>
      <c r="T101"/>
    </row>
    <row r="102" spans="1:31" ht="15.75" thickBot="1" x14ac:dyDescent="0.3">
      <c r="A102" s="134" t="s">
        <v>5</v>
      </c>
      <c r="B102" s="38" t="s">
        <v>218</v>
      </c>
      <c r="C102" s="102">
        <f>COUNTIF($E$6:$E$29,"Autonome")</f>
        <v>9</v>
      </c>
      <c r="D102" s="102">
        <f>COUNTIF($H$6:$H$29,"Autonome")</f>
        <v>0</v>
      </c>
      <c r="E102" s="102">
        <f>COUNTIF($K$6:$K$29,"Autonome")</f>
        <v>4</v>
      </c>
      <c r="F102" s="102">
        <f>COUNTIF($N$6:$N$29,"Autonome")</f>
        <v>0</v>
      </c>
      <c r="G102" s="102">
        <f>COUNTIF($Q$6:$Q$29,"Autonome")</f>
        <v>0</v>
      </c>
      <c r="H102" s="102">
        <f>COUNTIF($T$6:$T$29,"Autonome")</f>
        <v>0</v>
      </c>
      <c r="I102" s="102">
        <f>COUNTIF($W$6:$W$29,"Autonome")</f>
        <v>0</v>
      </c>
      <c r="J102" s="102">
        <f>COUNTIF($Z$6:$Z$29,"Autonome")</f>
        <v>0</v>
      </c>
      <c r="K102" s="102">
        <f>COUNTIF($AC$6:$AC$29,"Autonome")</f>
        <v>0</v>
      </c>
      <c r="L102" s="102">
        <f t="shared" ref="L102:L119" si="1294">SUM(C102:K102)</f>
        <v>13</v>
      </c>
      <c r="M102"/>
      <c r="N102"/>
      <c r="O102"/>
      <c r="P102"/>
      <c r="Q102"/>
      <c r="R102"/>
      <c r="S102"/>
      <c r="T102"/>
    </row>
    <row r="103" spans="1:31" ht="15.75" thickBot="1" x14ac:dyDescent="0.3">
      <c r="A103" s="134"/>
      <c r="B103" s="38" t="s">
        <v>219</v>
      </c>
      <c r="C103" s="103">
        <f>COUNTIF($E$6:$E$29,"Non Autonome")</f>
        <v>10</v>
      </c>
      <c r="D103" s="103">
        <f>COUNTIF($H$6:$H$29,"Non Autonome")</f>
        <v>3</v>
      </c>
      <c r="E103" s="103">
        <f>COUNTIF($K$6:$K$29,"Non Autonome")</f>
        <v>12</v>
      </c>
      <c r="F103" s="103">
        <f>COUNTIF($N$6:$N$29,"Non Autonome")</f>
        <v>0</v>
      </c>
      <c r="G103" s="103">
        <f>COUNTIF($Q$6:$Q$29,"Non Autonome")</f>
        <v>0</v>
      </c>
      <c r="H103" s="103">
        <f>COUNTIF($T$6:$T$29,"Non Autonome")</f>
        <v>0</v>
      </c>
      <c r="I103" s="103">
        <f>COUNTIF($W$6:$W$29,"Non Autonome")</f>
        <v>0</v>
      </c>
      <c r="J103" s="103">
        <f>COUNTIF($Z$6:$Z$29,"Non Autonome")</f>
        <v>0</v>
      </c>
      <c r="K103" s="103">
        <f>COUNTIF($AC$6:$AC$29,"Non Autonome")</f>
        <v>0</v>
      </c>
      <c r="L103" s="103">
        <f t="shared" si="1294"/>
        <v>25</v>
      </c>
      <c r="M103"/>
      <c r="N103"/>
      <c r="O103"/>
      <c r="P103"/>
      <c r="Q103"/>
      <c r="R103"/>
      <c r="S103"/>
      <c r="T103"/>
    </row>
    <row r="104" spans="1:31" ht="15.75" thickBot="1" x14ac:dyDescent="0.3">
      <c r="A104" s="134"/>
      <c r="B104" s="38" t="s">
        <v>227</v>
      </c>
      <c r="C104" s="104">
        <f>COUNTIF($E$6:$E$29,"Pas visitée")</f>
        <v>5</v>
      </c>
      <c r="D104" s="104">
        <f>COUNTIF($H$6:$H$29,"Pas visitée")</f>
        <v>21</v>
      </c>
      <c r="E104" s="104">
        <f>COUNTIF($K$6:$K$29,"Pas visitée")</f>
        <v>8</v>
      </c>
      <c r="F104" s="104">
        <f>COUNTIF($N$6:$N$29,"Pas visitée")</f>
        <v>24</v>
      </c>
      <c r="G104" s="104">
        <f>COUNTIF($Q$6:$Q$29,"Pas visitée")</f>
        <v>24</v>
      </c>
      <c r="H104" s="104">
        <f>COUNTIF($T$6:$T$29,"Pas visitée")</f>
        <v>24</v>
      </c>
      <c r="I104" s="104">
        <f>COUNTIF($W$6:$W$29,"Pas visitée")</f>
        <v>24</v>
      </c>
      <c r="J104" s="104">
        <f>COUNTIF($Z$6:$Z$29,"Pas visitée")</f>
        <v>24</v>
      </c>
      <c r="K104" s="104">
        <f>COUNTIF($AC$6:$AC$29,"Pas visitée")</f>
        <v>24</v>
      </c>
      <c r="L104" s="104">
        <f t="shared" si="1294"/>
        <v>178</v>
      </c>
      <c r="M104"/>
      <c r="N104"/>
      <c r="O104"/>
      <c r="P104"/>
      <c r="Q104"/>
      <c r="R104"/>
      <c r="S104"/>
      <c r="T104"/>
    </row>
    <row r="105" spans="1:31" ht="15.75" thickBot="1" x14ac:dyDescent="0.3">
      <c r="A105" s="134" t="s">
        <v>24</v>
      </c>
      <c r="B105" s="38" t="s">
        <v>218</v>
      </c>
      <c r="C105" s="102">
        <f>COUNTIF($E$31:$E$45,"Autonome")</f>
        <v>9</v>
      </c>
      <c r="D105" s="102">
        <f>COUNTIF($H$31:$H$45,"Autonome")</f>
        <v>6</v>
      </c>
      <c r="E105" s="102">
        <f>COUNTIF($K$31:$K$45,"Autonome")</f>
        <v>7</v>
      </c>
      <c r="F105" s="102">
        <f>COUNTIF($N$31:$N$45,"Autonome")</f>
        <v>0</v>
      </c>
      <c r="G105" s="102">
        <f>COUNTIF($Q$31:$Q$45,"Autonome")</f>
        <v>0</v>
      </c>
      <c r="H105" s="102">
        <f>COUNTIF($T$31:$T$45,"Autonome")</f>
        <v>0</v>
      </c>
      <c r="I105" s="102">
        <f>COUNTIF($W$31:$W$45,"Autonome")</f>
        <v>0</v>
      </c>
      <c r="J105" s="102">
        <f>COUNTIF($Z$31:$Z$45,"Autonome")</f>
        <v>0</v>
      </c>
      <c r="K105" s="102">
        <f>COUNTIF($AC$31:$AC$45,"Autonome")</f>
        <v>0</v>
      </c>
      <c r="L105" s="102">
        <f t="shared" si="1294"/>
        <v>22</v>
      </c>
      <c r="M105"/>
      <c r="N105"/>
      <c r="O105"/>
      <c r="P105"/>
      <c r="Q105"/>
      <c r="R105"/>
      <c r="S105"/>
      <c r="T105"/>
    </row>
    <row r="106" spans="1:31" ht="15.75" thickBot="1" x14ac:dyDescent="0.3">
      <c r="A106" s="134"/>
      <c r="B106" s="38" t="s">
        <v>219</v>
      </c>
      <c r="C106" s="103">
        <f>COUNTIF($E$31:$E$45,"non Autonome")</f>
        <v>2</v>
      </c>
      <c r="D106" s="103">
        <f>COUNTIF($H$31:$H$45,"Non Autonome")</f>
        <v>0</v>
      </c>
      <c r="E106" s="103">
        <f>COUNTIF($K$31:$K$45,"Non Autonome")</f>
        <v>0</v>
      </c>
      <c r="F106" s="103">
        <f>COUNTIF($N$31:$N$45,"Non Autonome")</f>
        <v>0</v>
      </c>
      <c r="G106" s="103">
        <f>COUNTIF($Q$31:$Q$45,"Non Autonome")</f>
        <v>0</v>
      </c>
      <c r="H106" s="103">
        <f>COUNTIF($T$31:$T$45,"Non Autonome")</f>
        <v>0</v>
      </c>
      <c r="I106" s="103">
        <f>COUNTIF($W$31:$W$45,"Non Autonome")</f>
        <v>0</v>
      </c>
      <c r="J106" s="103">
        <f>COUNTIF($Z$31:$Z$45,"Non Autonome")</f>
        <v>0</v>
      </c>
      <c r="K106" s="103">
        <f>COUNTIF($AC$31:$AC$45,"Non Autonome")</f>
        <v>0</v>
      </c>
      <c r="L106" s="103">
        <f t="shared" si="1294"/>
        <v>2</v>
      </c>
      <c r="M106"/>
      <c r="N106"/>
      <c r="O106"/>
      <c r="P106"/>
      <c r="Q106"/>
      <c r="R106"/>
      <c r="S106"/>
      <c r="T106"/>
    </row>
    <row r="107" spans="1:31" ht="15.75" thickBot="1" x14ac:dyDescent="0.3">
      <c r="A107" s="134"/>
      <c r="B107" s="38" t="s">
        <v>227</v>
      </c>
      <c r="C107" s="104">
        <f>COUNTIF($E$31:$E$45,"Pas visitée")</f>
        <v>4</v>
      </c>
      <c r="D107" s="104">
        <f>COUNTIF($H$31:$H$45,"Pas visitée")</f>
        <v>9</v>
      </c>
      <c r="E107" s="104">
        <f>COUNTIF($K$31:$K$45,"Pas visitée")</f>
        <v>8</v>
      </c>
      <c r="F107" s="104">
        <f>COUNTIF($N$31:$N$45,"Pas visitée")</f>
        <v>15</v>
      </c>
      <c r="G107" s="104">
        <f>COUNTIF($Q$31:$Q$45,"Pas visitée")</f>
        <v>15</v>
      </c>
      <c r="H107" s="104">
        <f>COUNTIF($T$31:$T$45,"Pas visitée")</f>
        <v>15</v>
      </c>
      <c r="I107" s="104">
        <f>COUNTIF($W$31:$W$45,"Pas visitée")</f>
        <v>15</v>
      </c>
      <c r="J107" s="104">
        <f>COUNTIF($Z$31:$Z$45,"Pas visitée")</f>
        <v>15</v>
      </c>
      <c r="K107" s="104">
        <f>COUNTIF($AC$31:$AC$45,"Pas visitée")</f>
        <v>15</v>
      </c>
      <c r="L107" s="104">
        <f t="shared" si="1294"/>
        <v>111</v>
      </c>
      <c r="M107"/>
      <c r="N107"/>
      <c r="O107"/>
      <c r="P107"/>
      <c r="Q107"/>
      <c r="R107"/>
      <c r="S107"/>
      <c r="T107"/>
    </row>
    <row r="108" spans="1:31" ht="15.75" thickBot="1" x14ac:dyDescent="0.3">
      <c r="A108" s="134" t="s">
        <v>71</v>
      </c>
      <c r="B108" s="38" t="s">
        <v>218</v>
      </c>
      <c r="C108" s="102">
        <f>COUNTIF($E$47:$E$63,"Autonome")</f>
        <v>10</v>
      </c>
      <c r="D108" s="102">
        <f>COUNTIF($H$47:$H$63,"Autonome")</f>
        <v>3</v>
      </c>
      <c r="E108" s="102">
        <f>COUNTIF($K$47:$K$63,"Autonome")</f>
        <v>8</v>
      </c>
      <c r="F108" s="102">
        <f>COUNTIF($N$47:$N$63,"Autonome")</f>
        <v>0</v>
      </c>
      <c r="G108" s="102">
        <f>COUNTIF($Q$47:$Q$63,"Autonome")</f>
        <v>0</v>
      </c>
      <c r="H108" s="102">
        <f>COUNTIF($T$47:$T$63,"Autonome")</f>
        <v>0</v>
      </c>
      <c r="I108" s="102">
        <f>COUNTIF($W$47:$W$63,"Autonome")</f>
        <v>0</v>
      </c>
      <c r="J108" s="102">
        <f>COUNTIF($Z$47:$Z$63,"Autonome")</f>
        <v>0</v>
      </c>
      <c r="K108" s="102">
        <f>COUNTIF($AC$47:$AC$63,"Autonome")</f>
        <v>0</v>
      </c>
      <c r="L108" s="102">
        <f t="shared" si="1294"/>
        <v>21</v>
      </c>
      <c r="M108"/>
      <c r="N108"/>
      <c r="O108"/>
      <c r="P108"/>
      <c r="Q108"/>
      <c r="R108"/>
      <c r="S108"/>
      <c r="T108"/>
    </row>
    <row r="109" spans="1:31" ht="15.75" thickBot="1" x14ac:dyDescent="0.3">
      <c r="A109" s="134"/>
      <c r="B109" s="38" t="s">
        <v>219</v>
      </c>
      <c r="C109" s="103">
        <f>COUNTIF($E$47:$E$63,"non Autonome")</f>
        <v>7</v>
      </c>
      <c r="D109" s="103">
        <f>COUNTIF($H$47:$H$63,"Non Autonome")</f>
        <v>2</v>
      </c>
      <c r="E109" s="103">
        <f>COUNTIF($K$47:$K$63,"Non Autonome")</f>
        <v>3</v>
      </c>
      <c r="F109" s="103">
        <f>COUNTIF($N$47:$N$63,"Non Autonome")</f>
        <v>0</v>
      </c>
      <c r="G109" s="103">
        <f>COUNTIF($Q$47:$Q$63,"Non Autonome")</f>
        <v>0</v>
      </c>
      <c r="H109" s="103">
        <f>COUNTIF($T$47:$T$63,"Non Autonome")</f>
        <v>0</v>
      </c>
      <c r="I109" s="103">
        <f>COUNTIF($W$47:$W$63,"Non Autonome")</f>
        <v>0</v>
      </c>
      <c r="J109" s="103">
        <f>COUNTIF($Z$47:$Z$63,"Non Autonome")</f>
        <v>0</v>
      </c>
      <c r="K109" s="103">
        <f>COUNTIF($AC$47:$AC$63,"Non Autonome")</f>
        <v>0</v>
      </c>
      <c r="L109" s="103">
        <f t="shared" si="1294"/>
        <v>12</v>
      </c>
      <c r="M109"/>
      <c r="N109"/>
      <c r="O109"/>
      <c r="P109"/>
      <c r="Q109"/>
      <c r="R109"/>
      <c r="S109"/>
      <c r="T109"/>
    </row>
    <row r="110" spans="1:31" ht="15.75" thickBot="1" x14ac:dyDescent="0.3">
      <c r="A110" s="134"/>
      <c r="B110" s="38" t="s">
        <v>227</v>
      </c>
      <c r="C110" s="104">
        <f>COUNTIF($E$47:$E$63,"Pas visitée")</f>
        <v>0</v>
      </c>
      <c r="D110" s="104">
        <f>COUNTIF($H$47:$H$63,"Pas visitée")</f>
        <v>12</v>
      </c>
      <c r="E110" s="104">
        <f>COUNTIF($K$47:$K$63,"Pas visitée")</f>
        <v>6</v>
      </c>
      <c r="F110" s="104">
        <f>COUNTIF($N$47:$N$63,"Pas visitée")</f>
        <v>17</v>
      </c>
      <c r="G110" s="104">
        <f>COUNTIF($Q$47:$Q$63,"Pas visitée")</f>
        <v>17</v>
      </c>
      <c r="H110" s="104">
        <f>COUNTIF($T$47:$T$63,"Pas visitée")</f>
        <v>17</v>
      </c>
      <c r="I110" s="104">
        <f>COUNTIF($W$47:$W$63,"Pas visitée")</f>
        <v>17</v>
      </c>
      <c r="J110" s="104">
        <f>COUNTIF($Z$47:$Z$63,"Pas visitée")</f>
        <v>17</v>
      </c>
      <c r="K110" s="104">
        <f>COUNTIF($AC$47:$AC$63,"Pas visitée")</f>
        <v>17</v>
      </c>
      <c r="L110" s="104">
        <f t="shared" si="1294"/>
        <v>120</v>
      </c>
      <c r="M110"/>
      <c r="N110"/>
      <c r="O110"/>
      <c r="P110"/>
      <c r="Q110"/>
      <c r="R110"/>
      <c r="S110"/>
      <c r="T110"/>
    </row>
    <row r="111" spans="1:31" ht="15.75" thickBot="1" x14ac:dyDescent="0.3">
      <c r="A111" s="134" t="s">
        <v>13</v>
      </c>
      <c r="B111" s="38" t="s">
        <v>218</v>
      </c>
      <c r="C111" s="102">
        <f>COUNTIF($E$65:$E$79,"Autonome")</f>
        <v>14</v>
      </c>
      <c r="D111" s="102">
        <f>COUNTIF($H$65:$H$79,"Autonome")</f>
        <v>3</v>
      </c>
      <c r="E111" s="102">
        <f>COUNTIF($K$65:$K$79,"Autonome")</f>
        <v>7</v>
      </c>
      <c r="F111" s="102">
        <f>COUNTIF($N$65:$N$79,"Autonome")</f>
        <v>0</v>
      </c>
      <c r="G111" s="102">
        <f>COUNTIF($Q$65:$Q$79,"Autonome")</f>
        <v>0</v>
      </c>
      <c r="H111" s="102">
        <f>COUNTIF($T$65:$T$79,"Autonome")</f>
        <v>0</v>
      </c>
      <c r="I111" s="102">
        <f>COUNTIF($W$65:$W$79,"Autonome")</f>
        <v>0</v>
      </c>
      <c r="J111" s="102">
        <f>COUNTIF($Z$65:$Z$79,"Autonome")</f>
        <v>0</v>
      </c>
      <c r="K111" s="102">
        <f>COUNTIF($AC$65:$AC$79,"Autonome")</f>
        <v>0</v>
      </c>
      <c r="L111" s="102">
        <f t="shared" si="1294"/>
        <v>24</v>
      </c>
      <c r="M111"/>
      <c r="N111"/>
      <c r="O111"/>
      <c r="P111"/>
      <c r="Q111"/>
      <c r="R111"/>
      <c r="S111"/>
      <c r="T111"/>
    </row>
    <row r="112" spans="1:31" ht="15.75" thickBot="1" x14ac:dyDescent="0.3">
      <c r="A112" s="134"/>
      <c r="B112" s="38" t="s">
        <v>219</v>
      </c>
      <c r="C112" s="103">
        <f>COUNTIF($E$65:$E$79,"non Autonome")</f>
        <v>0</v>
      </c>
      <c r="D112" s="103">
        <f>COUNTIF($H$65:$H$79,"Non Autonome")</f>
        <v>0</v>
      </c>
      <c r="E112" s="103">
        <f>COUNTIF($K$65:$K$79,"Non Autonome")</f>
        <v>3</v>
      </c>
      <c r="F112" s="103">
        <f>COUNTIF($N$65:$N$79,"Non Autonome")</f>
        <v>0</v>
      </c>
      <c r="G112" s="103">
        <f>COUNTIF($Q$65:$Q$79,"Non Autonome")</f>
        <v>0</v>
      </c>
      <c r="H112" s="103">
        <f>COUNTIF($T$65:$T$79,"Non Autonome")</f>
        <v>0</v>
      </c>
      <c r="I112" s="103">
        <f>COUNTIF($W$65:$W$79,"Non Autonome")</f>
        <v>0</v>
      </c>
      <c r="J112" s="103">
        <f>COUNTIF($Z$65:$Z$79,"Non Autonome")</f>
        <v>0</v>
      </c>
      <c r="K112" s="103">
        <f>COUNTIF($AC$65:$AC$79,"Non Autonome")</f>
        <v>0</v>
      </c>
      <c r="L112" s="103">
        <f t="shared" si="1294"/>
        <v>3</v>
      </c>
      <c r="M112"/>
      <c r="N112"/>
      <c r="O112"/>
      <c r="P112"/>
      <c r="Q112"/>
      <c r="R112"/>
      <c r="S112"/>
      <c r="T112"/>
    </row>
    <row r="113" spans="1:20" ht="15.75" thickBot="1" x14ac:dyDescent="0.3">
      <c r="A113" s="134"/>
      <c r="B113" s="38" t="s">
        <v>227</v>
      </c>
      <c r="C113" s="104">
        <f>COUNTIF($E$65:$E$79,"Pas visitée")</f>
        <v>1</v>
      </c>
      <c r="D113" s="104">
        <f>COUNTIF($H$65:$H$79,"Pas visitée")</f>
        <v>12</v>
      </c>
      <c r="E113" s="104">
        <f>COUNTIF($K$65:$K$79,"Pas visitée")</f>
        <v>5</v>
      </c>
      <c r="F113" s="104">
        <f>COUNTIF($N$65:$N$79,"Pas visitée")</f>
        <v>15</v>
      </c>
      <c r="G113" s="104">
        <f>COUNTIF($Q$65:$Q$79,"Pas visitée")</f>
        <v>15</v>
      </c>
      <c r="H113" s="104">
        <f>COUNTIF($T$65:$T$79,"Pas visitée")</f>
        <v>15</v>
      </c>
      <c r="I113" s="104">
        <f>COUNTIF($W$65:$W$79,"Pas visitée")</f>
        <v>15</v>
      </c>
      <c r="J113" s="104">
        <f>COUNTIF($Z$65:$Z$79,"Pas visitée")</f>
        <v>15</v>
      </c>
      <c r="K113" s="104">
        <f>COUNTIF($AC$65:$AC$79,"Pas visitée")</f>
        <v>15</v>
      </c>
      <c r="L113" s="104">
        <f t="shared" si="1294"/>
        <v>108</v>
      </c>
      <c r="M113"/>
      <c r="N113"/>
      <c r="O113"/>
      <c r="P113"/>
      <c r="Q113"/>
      <c r="R113"/>
      <c r="S113"/>
      <c r="T113"/>
    </row>
    <row r="114" spans="1:20" ht="15.75" thickBot="1" x14ac:dyDescent="0.3">
      <c r="A114" s="134" t="s">
        <v>30</v>
      </c>
      <c r="B114" s="38" t="s">
        <v>218</v>
      </c>
      <c r="C114" s="102">
        <f>COUNTIF($E$81:$E$97,"Autonome")</f>
        <v>11</v>
      </c>
      <c r="D114" s="102">
        <f>COUNTIF($H$81:$H$97,"Autonome")</f>
        <v>3</v>
      </c>
      <c r="E114" s="102">
        <f>COUNTIF($K$81:$K$97,"Autonome")</f>
        <v>7</v>
      </c>
      <c r="F114" s="102">
        <f>COUNTIF($N$81:$N$97,"Autonome")</f>
        <v>0</v>
      </c>
      <c r="G114" s="102">
        <f>COUNTIF($Q$81:$Q$97,"Autonome")</f>
        <v>0</v>
      </c>
      <c r="H114" s="102">
        <f>COUNTIF($T$81:$T$97,"Autonome")</f>
        <v>0</v>
      </c>
      <c r="I114" s="102">
        <f>COUNTIF($W$81:$W$97,"Autonome")</f>
        <v>0</v>
      </c>
      <c r="J114" s="102">
        <f>COUNTIF($Z$81:$Z$97,"Autonome")</f>
        <v>0</v>
      </c>
      <c r="K114" s="102">
        <f>COUNTIF($AC$81:$AC$97,"Autonome")</f>
        <v>0</v>
      </c>
      <c r="L114" s="102">
        <f t="shared" si="1294"/>
        <v>21</v>
      </c>
      <c r="M114"/>
      <c r="N114"/>
      <c r="O114"/>
      <c r="P114"/>
      <c r="Q114"/>
      <c r="R114"/>
      <c r="S114"/>
      <c r="T114"/>
    </row>
    <row r="115" spans="1:20" ht="15.75" thickBot="1" x14ac:dyDescent="0.3">
      <c r="A115" s="134"/>
      <c r="B115" s="38" t="s">
        <v>219</v>
      </c>
      <c r="C115" s="103">
        <f>COUNTIF($E$81:$E$97,"non Autonome")</f>
        <v>2</v>
      </c>
      <c r="D115" s="103">
        <f>COUNTIF($H$81:$H$97,"Non Autonome")</f>
        <v>1</v>
      </c>
      <c r="E115" s="103">
        <f>COUNTIF($K$81:$K$97,"Non Autonome")</f>
        <v>3</v>
      </c>
      <c r="F115" s="103">
        <f>COUNTIF($N$81:$N$97,"Non Autonome")</f>
        <v>0</v>
      </c>
      <c r="G115" s="103">
        <f>COUNTIF($Q$81:$Q$97,"Non Autonome")</f>
        <v>0</v>
      </c>
      <c r="H115" s="103">
        <f>COUNTIF($T$81:$T$97,"Non Autonome")</f>
        <v>0</v>
      </c>
      <c r="I115" s="103">
        <f>COUNTIF($W$81:$W$97,"Non Autonome")</f>
        <v>0</v>
      </c>
      <c r="J115" s="103">
        <f>COUNTIF($Z$81:$Z$97,"Non Autonome")</f>
        <v>0</v>
      </c>
      <c r="K115" s="103">
        <f>COUNTIF($AC$81:$AC$97,"Non Autonome")</f>
        <v>0</v>
      </c>
      <c r="L115" s="103">
        <f t="shared" si="1294"/>
        <v>6</v>
      </c>
      <c r="M115"/>
      <c r="N115"/>
      <c r="O115"/>
      <c r="P115"/>
      <c r="Q115"/>
      <c r="R115"/>
      <c r="S115"/>
      <c r="T115"/>
    </row>
    <row r="116" spans="1:20" ht="15.75" thickBot="1" x14ac:dyDescent="0.3">
      <c r="A116" s="134"/>
      <c r="B116" s="38" t="s">
        <v>227</v>
      </c>
      <c r="C116" s="104">
        <f>COUNTIF($E$81:$E$97,"Pas visitée")</f>
        <v>4</v>
      </c>
      <c r="D116" s="104">
        <f>COUNTIF($H$81:$H$97,"Pas visitée")</f>
        <v>13</v>
      </c>
      <c r="E116" s="104">
        <f>COUNTIF($K$81:$K$97,"Pas visitée")</f>
        <v>7</v>
      </c>
      <c r="F116" s="104">
        <f>COUNTIF($N$81:$N$97,"Pas visitée")</f>
        <v>17</v>
      </c>
      <c r="G116" s="104">
        <f>COUNTIF($Q$81:$Q$97,"Pas visitée")</f>
        <v>17</v>
      </c>
      <c r="H116" s="104">
        <f>COUNTIF($T$81:$T$97,"Pas visitée")</f>
        <v>17</v>
      </c>
      <c r="I116" s="104">
        <f>COUNTIF($W$81:$W$97,"Pas visitée")</f>
        <v>17</v>
      </c>
      <c r="J116" s="104">
        <f>COUNTIF($Z$81:$Z$97,"Pas visitée")</f>
        <v>17</v>
      </c>
      <c r="K116" s="104">
        <f>COUNTIF($AC$81:$AC$97,"Pas visitée")</f>
        <v>17</v>
      </c>
      <c r="L116" s="104">
        <f t="shared" si="1294"/>
        <v>126</v>
      </c>
      <c r="M116"/>
      <c r="N116"/>
      <c r="O116"/>
      <c r="P116"/>
      <c r="Q116"/>
      <c r="R116"/>
      <c r="S116"/>
      <c r="T116"/>
    </row>
    <row r="117" spans="1:20" ht="15.75" thickBot="1" x14ac:dyDescent="0.3">
      <c r="A117" s="134" t="s">
        <v>206</v>
      </c>
      <c r="B117" s="38" t="s">
        <v>218</v>
      </c>
      <c r="C117" s="102">
        <f>+C102+C105+C108+C111+C114</f>
        <v>53</v>
      </c>
      <c r="D117" s="102">
        <f t="shared" ref="D117:K117" si="1295">+D102+D105+D108+D111+D114</f>
        <v>15</v>
      </c>
      <c r="E117" s="102">
        <f t="shared" si="1295"/>
        <v>33</v>
      </c>
      <c r="F117" s="102">
        <f t="shared" si="1295"/>
        <v>0</v>
      </c>
      <c r="G117" s="102">
        <f t="shared" si="1295"/>
        <v>0</v>
      </c>
      <c r="H117" s="102">
        <f t="shared" si="1295"/>
        <v>0</v>
      </c>
      <c r="I117" s="102">
        <f t="shared" si="1295"/>
        <v>0</v>
      </c>
      <c r="J117" s="102">
        <f t="shared" si="1295"/>
        <v>0</v>
      </c>
      <c r="K117" s="102">
        <f t="shared" si="1295"/>
        <v>0</v>
      </c>
      <c r="L117" s="102">
        <f t="shared" si="1294"/>
        <v>101</v>
      </c>
      <c r="M117"/>
      <c r="N117"/>
      <c r="O117"/>
      <c r="P117"/>
      <c r="Q117"/>
      <c r="R117"/>
      <c r="S117"/>
      <c r="T117"/>
    </row>
    <row r="118" spans="1:20" ht="15.75" thickBot="1" x14ac:dyDescent="0.3">
      <c r="A118" s="134"/>
      <c r="B118" s="38" t="s">
        <v>219</v>
      </c>
      <c r="C118" s="103">
        <f>C115+C112+C109+C106+C103</f>
        <v>21</v>
      </c>
      <c r="D118" s="103">
        <f t="shared" ref="D118:K118" si="1296">D115+D112+D109+D106+D103</f>
        <v>6</v>
      </c>
      <c r="E118" s="103">
        <f t="shared" si="1296"/>
        <v>21</v>
      </c>
      <c r="F118" s="103">
        <f t="shared" si="1296"/>
        <v>0</v>
      </c>
      <c r="G118" s="103">
        <f t="shared" si="1296"/>
        <v>0</v>
      </c>
      <c r="H118" s="103">
        <f t="shared" si="1296"/>
        <v>0</v>
      </c>
      <c r="I118" s="103">
        <f t="shared" si="1296"/>
        <v>0</v>
      </c>
      <c r="J118" s="103">
        <f t="shared" si="1296"/>
        <v>0</v>
      </c>
      <c r="K118" s="103">
        <f t="shared" si="1296"/>
        <v>0</v>
      </c>
      <c r="L118" s="103">
        <f t="shared" si="1294"/>
        <v>48</v>
      </c>
      <c r="M118"/>
      <c r="N118"/>
      <c r="O118"/>
      <c r="P118"/>
      <c r="Q118"/>
      <c r="R118"/>
      <c r="S118"/>
      <c r="T118"/>
    </row>
    <row r="119" spans="1:20" ht="15.75" thickBot="1" x14ac:dyDescent="0.3">
      <c r="A119" s="134"/>
      <c r="B119" s="38" t="s">
        <v>227</v>
      </c>
      <c r="C119" s="104">
        <f>C116+C113+C110+C107+C104</f>
        <v>14</v>
      </c>
      <c r="D119" s="104">
        <f t="shared" ref="D119:K119" si="1297">D116+D113+D110+D107+D104</f>
        <v>67</v>
      </c>
      <c r="E119" s="104">
        <f t="shared" si="1297"/>
        <v>34</v>
      </c>
      <c r="F119" s="104">
        <f t="shared" si="1297"/>
        <v>88</v>
      </c>
      <c r="G119" s="104">
        <f t="shared" si="1297"/>
        <v>88</v>
      </c>
      <c r="H119" s="104">
        <f t="shared" si="1297"/>
        <v>88</v>
      </c>
      <c r="I119" s="104">
        <f t="shared" si="1297"/>
        <v>88</v>
      </c>
      <c r="J119" s="104">
        <f t="shared" si="1297"/>
        <v>88</v>
      </c>
      <c r="K119" s="104">
        <f t="shared" si="1297"/>
        <v>88</v>
      </c>
      <c r="L119" s="104">
        <f t="shared" si="1294"/>
        <v>643</v>
      </c>
      <c r="M119"/>
      <c r="N119"/>
      <c r="O119"/>
      <c r="P119"/>
      <c r="Q119"/>
      <c r="R119"/>
      <c r="S119"/>
      <c r="T119"/>
    </row>
    <row r="120" spans="1:20" ht="15.75" thickBot="1" x14ac:dyDescent="0.3">
      <c r="A120" s="130" t="s">
        <v>220</v>
      </c>
      <c r="B120" s="130"/>
      <c r="C120" s="106">
        <f>C102+C103+C105+C106+C108+C109+C111+C112+C114+C115</f>
        <v>74</v>
      </c>
      <c r="D120" s="106">
        <f t="shared" ref="D120:K120" si="1298">D102+D103+D105+D106+D108+D109+D111+D112+D114+D115</f>
        <v>21</v>
      </c>
      <c r="E120" s="106">
        <f t="shared" si="1298"/>
        <v>54</v>
      </c>
      <c r="F120" s="106">
        <f t="shared" si="1298"/>
        <v>0</v>
      </c>
      <c r="G120" s="106">
        <f t="shared" si="1298"/>
        <v>0</v>
      </c>
      <c r="H120" s="106">
        <f t="shared" si="1298"/>
        <v>0</v>
      </c>
      <c r="I120" s="106">
        <f t="shared" si="1298"/>
        <v>0</v>
      </c>
      <c r="J120" s="106">
        <f t="shared" si="1298"/>
        <v>0</v>
      </c>
      <c r="K120" s="106">
        <f t="shared" si="1298"/>
        <v>0</v>
      </c>
      <c r="L120" s="106">
        <f>SUM(C120:K120)</f>
        <v>149</v>
      </c>
      <c r="M120"/>
      <c r="N120"/>
      <c r="O120"/>
      <c r="P120"/>
      <c r="Q120"/>
      <c r="R120"/>
      <c r="S120"/>
      <c r="T120"/>
    </row>
    <row r="121" spans="1:20" ht="15.75" thickBot="1" x14ac:dyDescent="0.3">
      <c r="A121" s="131" t="s">
        <v>221</v>
      </c>
      <c r="B121" s="132"/>
      <c r="C121" s="107">
        <f>IFERROR(C117/C120,0)</f>
        <v>0.71621621621621623</v>
      </c>
      <c r="D121" s="107">
        <f t="shared" ref="D121:K121" si="1299">IFERROR(D117/D120,0)</f>
        <v>0.7142857142857143</v>
      </c>
      <c r="E121" s="107">
        <f t="shared" si="1299"/>
        <v>0.61111111111111116</v>
      </c>
      <c r="F121" s="107">
        <f t="shared" si="1299"/>
        <v>0</v>
      </c>
      <c r="G121" s="107">
        <f t="shared" si="1299"/>
        <v>0</v>
      </c>
      <c r="H121" s="107">
        <f t="shared" si="1299"/>
        <v>0</v>
      </c>
      <c r="I121" s="107">
        <f t="shared" si="1299"/>
        <v>0</v>
      </c>
      <c r="J121" s="107">
        <f t="shared" si="1299"/>
        <v>0</v>
      </c>
      <c r="K121" s="107">
        <f t="shared" si="1299"/>
        <v>0</v>
      </c>
      <c r="L121" s="107">
        <f>L117/L120</f>
        <v>0.67785234899328861</v>
      </c>
      <c r="M121"/>
      <c r="N121"/>
      <c r="O121"/>
      <c r="P121"/>
      <c r="Q121"/>
      <c r="R121"/>
      <c r="S121"/>
      <c r="T121"/>
    </row>
    <row r="122" spans="1:20" x14ac:dyDescent="0.25">
      <c r="L122"/>
      <c r="M122"/>
      <c r="N122"/>
      <c r="O122"/>
      <c r="P122"/>
      <c r="Q122"/>
      <c r="R122"/>
      <c r="S122"/>
      <c r="T122"/>
    </row>
    <row r="123" spans="1:20" x14ac:dyDescent="0.25">
      <c r="L123"/>
      <c r="M123"/>
      <c r="N123"/>
      <c r="O123"/>
      <c r="P123"/>
      <c r="Q123"/>
      <c r="R123"/>
      <c r="S123"/>
      <c r="T123"/>
    </row>
    <row r="124" spans="1:20" x14ac:dyDescent="0.25">
      <c r="L124"/>
      <c r="M124"/>
      <c r="N124"/>
      <c r="O124"/>
      <c r="P124"/>
      <c r="Q124"/>
      <c r="R124"/>
      <c r="S124"/>
      <c r="T124"/>
    </row>
    <row r="125" spans="1:20" x14ac:dyDescent="0.25">
      <c r="L125"/>
      <c r="M125"/>
      <c r="N125"/>
      <c r="O125"/>
      <c r="P125"/>
      <c r="Q125"/>
      <c r="R125"/>
      <c r="S125"/>
      <c r="T125"/>
    </row>
    <row r="126" spans="1:20" x14ac:dyDescent="0.25">
      <c r="L126"/>
      <c r="M126"/>
      <c r="N126"/>
      <c r="O126"/>
      <c r="P126"/>
      <c r="Q126"/>
      <c r="R126"/>
      <c r="S126"/>
      <c r="T126"/>
    </row>
    <row r="127" spans="1:20" x14ac:dyDescent="0.25">
      <c r="L127"/>
      <c r="M127"/>
      <c r="N127"/>
      <c r="O127"/>
      <c r="P127"/>
      <c r="Q127"/>
      <c r="R127"/>
      <c r="S127"/>
      <c r="T127"/>
    </row>
    <row r="128" spans="1:20" x14ac:dyDescent="0.25">
      <c r="L128"/>
      <c r="M128"/>
      <c r="N128"/>
      <c r="O128"/>
      <c r="P128"/>
      <c r="Q128"/>
      <c r="R128"/>
      <c r="S128"/>
      <c r="T128"/>
    </row>
    <row r="129" spans="12:20" x14ac:dyDescent="0.25">
      <c r="L129"/>
      <c r="M129"/>
      <c r="N129"/>
      <c r="O129"/>
      <c r="P129"/>
      <c r="Q129"/>
      <c r="R129"/>
      <c r="S129"/>
      <c r="T129"/>
    </row>
    <row r="130" spans="12:20" x14ac:dyDescent="0.25">
      <c r="L130"/>
      <c r="M130"/>
      <c r="N130"/>
      <c r="O130"/>
      <c r="P130"/>
      <c r="Q130"/>
      <c r="R130"/>
      <c r="S130"/>
      <c r="T130"/>
    </row>
    <row r="131" spans="12:20" x14ac:dyDescent="0.25">
      <c r="L131"/>
      <c r="M131"/>
      <c r="N131"/>
      <c r="O131"/>
      <c r="P131"/>
      <c r="Q131"/>
      <c r="R131"/>
      <c r="S131"/>
      <c r="T131"/>
    </row>
    <row r="132" spans="12:20" x14ac:dyDescent="0.25">
      <c r="L132"/>
      <c r="M132"/>
      <c r="N132"/>
      <c r="O132"/>
      <c r="P132"/>
      <c r="Q132"/>
      <c r="R132"/>
      <c r="S132"/>
      <c r="T132"/>
    </row>
    <row r="133" spans="12:20" x14ac:dyDescent="0.25">
      <c r="L133"/>
      <c r="M133"/>
      <c r="N133"/>
      <c r="O133"/>
      <c r="P133"/>
      <c r="Q133"/>
      <c r="R133"/>
      <c r="S133"/>
      <c r="T133"/>
    </row>
  </sheetData>
  <autoFilter ref="A5:AF97"/>
  <mergeCells count="23">
    <mergeCell ref="A120:B120"/>
    <mergeCell ref="A121:B121"/>
    <mergeCell ref="X4:Z4"/>
    <mergeCell ref="A1:B4"/>
    <mergeCell ref="A102:A104"/>
    <mergeCell ref="A105:A107"/>
    <mergeCell ref="A108:A110"/>
    <mergeCell ref="A111:A113"/>
    <mergeCell ref="A114:A116"/>
    <mergeCell ref="A117:A119"/>
    <mergeCell ref="AA4:AC4"/>
    <mergeCell ref="A81:A97"/>
    <mergeCell ref="R4:T4"/>
    <mergeCell ref="U4:W4"/>
    <mergeCell ref="A6:A29"/>
    <mergeCell ref="A31:A45"/>
    <mergeCell ref="A47:A63"/>
    <mergeCell ref="A65:A79"/>
    <mergeCell ref="C4:E4"/>
    <mergeCell ref="F4:H4"/>
    <mergeCell ref="I4:K4"/>
    <mergeCell ref="L4:N4"/>
    <mergeCell ref="O4:Q4"/>
  </mergeCells>
  <conditionalFormatting sqref="Z31:AC63 W31:W63 T31:T63 Q31:Q63 N31:N63 K31:K63 H31:H63 E31:E63 E65:E79 H65:H79 K65:K79 N65:N79 Q65:Q79 T65:T79 W65:W79 Z65:AC79 Z81:AC98 W81:W98 T81:T98 Q81:Q98 N81:N98 K81:K98 H81:H98 E81:E98 Z6:Z29 AC6:AC29 Q6:Q29 T6:T29 W6:W29 K6:K29 N6:N29 E6:E29 H6:H29">
    <cfRule type="cellIs" dxfId="134" priority="152" operator="equal">
      <formula>"Autonome"</formula>
    </cfRule>
    <cfRule type="cellIs" dxfId="133" priority="153" operator="equal">
      <formula>"Non Autonome"</formula>
    </cfRule>
  </conditionalFormatting>
  <conditionalFormatting sqref="AE5 B48:AD63 A65:AD65 A98:AD98 A81:AD81 A1:AD6 B83:AD97 C82:AD82 A31:AD47 B7:AD29 A74:B79 A73 A66:B72 C66:AD79">
    <cfRule type="cellIs" dxfId="132" priority="150" operator="equal">
      <formula>"Pas visitée"</formula>
    </cfRule>
  </conditionalFormatting>
  <conditionalFormatting sqref="B102">
    <cfRule type="cellIs" dxfId="131" priority="145" operator="equal">
      <formula>"Autonome"</formula>
    </cfRule>
    <cfRule type="cellIs" dxfId="130" priority="146" operator="equal">
      <formula>"Non Autonome"</formula>
    </cfRule>
  </conditionalFormatting>
  <conditionalFormatting sqref="B102">
    <cfRule type="cellIs" dxfId="129" priority="144" operator="equal">
      <formula>"Pas visitée"</formula>
    </cfRule>
  </conditionalFormatting>
  <conditionalFormatting sqref="B103">
    <cfRule type="cellIs" dxfId="128" priority="142" operator="equal">
      <formula>"Autonome"</formula>
    </cfRule>
    <cfRule type="cellIs" dxfId="127" priority="143" operator="equal">
      <formula>"Non Autonome"</formula>
    </cfRule>
  </conditionalFormatting>
  <conditionalFormatting sqref="B103">
    <cfRule type="cellIs" dxfId="126" priority="141" operator="equal">
      <formula>"Pas visitée"</formula>
    </cfRule>
  </conditionalFormatting>
  <conditionalFormatting sqref="B104">
    <cfRule type="cellIs" dxfId="125" priority="139" operator="equal">
      <formula>"Autonome"</formula>
    </cfRule>
    <cfRule type="cellIs" dxfId="124" priority="140" operator="equal">
      <formula>"Non Autonome"</formula>
    </cfRule>
  </conditionalFormatting>
  <conditionalFormatting sqref="B104">
    <cfRule type="cellIs" dxfId="123" priority="138" operator="equal">
      <formula>"Pas visitée"</formula>
    </cfRule>
  </conditionalFormatting>
  <conditionalFormatting sqref="B105:B119">
    <cfRule type="cellIs" dxfId="122" priority="136" operator="equal">
      <formula>"Autonome"</formula>
    </cfRule>
    <cfRule type="cellIs" dxfId="121" priority="137" operator="equal">
      <formula>"Non Autonome"</formula>
    </cfRule>
  </conditionalFormatting>
  <conditionalFormatting sqref="B105:B119">
    <cfRule type="cellIs" dxfId="120" priority="135" operator="equal">
      <formula>"Pas visitée"</formula>
    </cfRule>
  </conditionalFormatting>
  <conditionalFormatting sqref="Z64:AC64 W64 T64 Q64 N64 K64 H64 E64">
    <cfRule type="cellIs" dxfId="119" priority="106" operator="equal">
      <formula>"Autonome"</formula>
    </cfRule>
    <cfRule type="cellIs" dxfId="118" priority="107" operator="equal">
      <formula>"Non Autonome"</formula>
    </cfRule>
  </conditionalFormatting>
  <conditionalFormatting sqref="A64:AD64">
    <cfRule type="cellIs" dxfId="117" priority="105" operator="equal">
      <formula>"Pas visitée"</formula>
    </cfRule>
  </conditionalFormatting>
  <conditionalFormatting sqref="A80:AD80">
    <cfRule type="cellIs" dxfId="116" priority="102" operator="equal">
      <formula>"Pas visitée"</formula>
    </cfRule>
  </conditionalFormatting>
  <conditionalFormatting sqref="Z30:AC30 W30 T30 Q30 N30 K30 H30 E30">
    <cfRule type="cellIs" dxfId="115" priority="109" operator="equal">
      <formula>"Autonome"</formula>
    </cfRule>
    <cfRule type="cellIs" dxfId="114" priority="110" operator="equal">
      <formula>"Non Autonome"</formula>
    </cfRule>
  </conditionalFormatting>
  <conditionalFormatting sqref="A30:AD30">
    <cfRule type="cellIs" dxfId="113" priority="108" operator="equal">
      <formula>"Pas visitée"</formula>
    </cfRule>
  </conditionalFormatting>
  <conditionalFormatting sqref="Z80:AC80 W80 T80 Q80 N80 K80 H80 E80">
    <cfRule type="cellIs" dxfId="112" priority="103" operator="equal">
      <formula>"Autonome"</formula>
    </cfRule>
    <cfRule type="cellIs" dxfId="111" priority="104" operator="equal">
      <formula>"Non Autonome"</formula>
    </cfRule>
  </conditionalFormatting>
  <conditionalFormatting sqref="B82">
    <cfRule type="duplicateValues" dxfId="110" priority="101"/>
  </conditionalFormatting>
  <conditionalFormatting sqref="D114:K114">
    <cfRule type="cellIs" dxfId="109" priority="36" operator="equal">
      <formula>"Autonome"</formula>
    </cfRule>
    <cfRule type="cellIs" dxfId="108" priority="37" operator="equal">
      <formula>"Non Autonome"</formula>
    </cfRule>
  </conditionalFormatting>
  <conditionalFormatting sqref="D114:K114">
    <cfRule type="cellIs" dxfId="107" priority="35" operator="equal">
      <formula>"Pas visitée"</formula>
    </cfRule>
  </conditionalFormatting>
  <conditionalFormatting sqref="D115:K115">
    <cfRule type="cellIs" dxfId="106" priority="33" operator="equal">
      <formula>"Autonome"</formula>
    </cfRule>
    <cfRule type="cellIs" dxfId="105" priority="34" operator="equal">
      <formula>"Non Autonome"</formula>
    </cfRule>
  </conditionalFormatting>
  <conditionalFormatting sqref="D115:K115">
    <cfRule type="cellIs" dxfId="104" priority="32" operator="equal">
      <formula>"Pas visitée"</formula>
    </cfRule>
  </conditionalFormatting>
  <conditionalFormatting sqref="D116:K116">
    <cfRule type="cellIs" dxfId="103" priority="30" operator="equal">
      <formula>"Autonome"</formula>
    </cfRule>
    <cfRule type="cellIs" dxfId="102" priority="31" operator="equal">
      <formula>"Non Autonome"</formula>
    </cfRule>
  </conditionalFormatting>
  <conditionalFormatting sqref="D116:K116">
    <cfRule type="cellIs" dxfId="101" priority="29" operator="equal">
      <formula>"Pas visitée"</formula>
    </cfRule>
  </conditionalFormatting>
  <conditionalFormatting sqref="C102">
    <cfRule type="cellIs" dxfId="100" priority="90" operator="equal">
      <formula>"Autonome"</formula>
    </cfRule>
    <cfRule type="cellIs" dxfId="99" priority="91" operator="equal">
      <formula>"Non Autonome"</formula>
    </cfRule>
  </conditionalFormatting>
  <conditionalFormatting sqref="C102">
    <cfRule type="cellIs" dxfId="98" priority="89" operator="equal">
      <formula>"Pas visitée"</formula>
    </cfRule>
  </conditionalFormatting>
  <conditionalFormatting sqref="C103">
    <cfRule type="cellIs" dxfId="97" priority="87" operator="equal">
      <formula>"Autonome"</formula>
    </cfRule>
    <cfRule type="cellIs" dxfId="96" priority="88" operator="equal">
      <formula>"Non Autonome"</formula>
    </cfRule>
  </conditionalFormatting>
  <conditionalFormatting sqref="C103">
    <cfRule type="cellIs" dxfId="95" priority="86" operator="equal">
      <formula>"Pas visitée"</formula>
    </cfRule>
  </conditionalFormatting>
  <conditionalFormatting sqref="C104">
    <cfRule type="cellIs" dxfId="94" priority="84" operator="equal">
      <formula>"Autonome"</formula>
    </cfRule>
    <cfRule type="cellIs" dxfId="93" priority="85" operator="equal">
      <formula>"Non Autonome"</formula>
    </cfRule>
  </conditionalFormatting>
  <conditionalFormatting sqref="C104">
    <cfRule type="cellIs" dxfId="92" priority="83" operator="equal">
      <formula>"Pas visitée"</formula>
    </cfRule>
  </conditionalFormatting>
  <conditionalFormatting sqref="D102:K102">
    <cfRule type="cellIs" dxfId="91" priority="81" operator="equal">
      <formula>"Autonome"</formula>
    </cfRule>
    <cfRule type="cellIs" dxfId="90" priority="82" operator="equal">
      <formula>"Non Autonome"</formula>
    </cfRule>
  </conditionalFormatting>
  <conditionalFormatting sqref="D102:K102">
    <cfRule type="cellIs" dxfId="89" priority="80" operator="equal">
      <formula>"Pas visitée"</formula>
    </cfRule>
  </conditionalFormatting>
  <conditionalFormatting sqref="D103:K103">
    <cfRule type="cellIs" dxfId="88" priority="78" operator="equal">
      <formula>"Autonome"</formula>
    </cfRule>
    <cfRule type="cellIs" dxfId="87" priority="79" operator="equal">
      <formula>"Non Autonome"</formula>
    </cfRule>
  </conditionalFormatting>
  <conditionalFormatting sqref="D103:K103">
    <cfRule type="cellIs" dxfId="86" priority="77" operator="equal">
      <formula>"Pas visitée"</formula>
    </cfRule>
  </conditionalFormatting>
  <conditionalFormatting sqref="D104:K104">
    <cfRule type="cellIs" dxfId="85" priority="75" operator="equal">
      <formula>"Autonome"</formula>
    </cfRule>
    <cfRule type="cellIs" dxfId="84" priority="76" operator="equal">
      <formula>"Non Autonome"</formula>
    </cfRule>
  </conditionalFormatting>
  <conditionalFormatting sqref="D104:K104">
    <cfRule type="cellIs" dxfId="83" priority="74" operator="equal">
      <formula>"Pas visitée"</formula>
    </cfRule>
  </conditionalFormatting>
  <conditionalFormatting sqref="C105:K105">
    <cfRule type="cellIs" dxfId="82" priority="72" operator="equal">
      <formula>"Autonome"</formula>
    </cfRule>
    <cfRule type="cellIs" dxfId="81" priority="73" operator="equal">
      <formula>"Non Autonome"</formula>
    </cfRule>
  </conditionalFormatting>
  <conditionalFormatting sqref="C105:K105">
    <cfRule type="cellIs" dxfId="80" priority="71" operator="equal">
      <formula>"Pas visitée"</formula>
    </cfRule>
  </conditionalFormatting>
  <conditionalFormatting sqref="C106:K106">
    <cfRule type="cellIs" dxfId="79" priority="69" operator="equal">
      <formula>"Autonome"</formula>
    </cfRule>
    <cfRule type="cellIs" dxfId="78" priority="70" operator="equal">
      <formula>"Non Autonome"</formula>
    </cfRule>
  </conditionalFormatting>
  <conditionalFormatting sqref="C106:K106">
    <cfRule type="cellIs" dxfId="77" priority="68" operator="equal">
      <formula>"Pas visitée"</formula>
    </cfRule>
  </conditionalFormatting>
  <conditionalFormatting sqref="C107:K107">
    <cfRule type="cellIs" dxfId="76" priority="66" operator="equal">
      <formula>"Autonome"</formula>
    </cfRule>
    <cfRule type="cellIs" dxfId="75" priority="67" operator="equal">
      <formula>"Non Autonome"</formula>
    </cfRule>
  </conditionalFormatting>
  <conditionalFormatting sqref="C107:K107">
    <cfRule type="cellIs" dxfId="74" priority="65" operator="equal">
      <formula>"Pas visitée"</formula>
    </cfRule>
  </conditionalFormatting>
  <conditionalFormatting sqref="C108:K108">
    <cfRule type="cellIs" dxfId="73" priority="63" operator="equal">
      <formula>"Autonome"</formula>
    </cfRule>
    <cfRule type="cellIs" dxfId="72" priority="64" operator="equal">
      <formula>"Non Autonome"</formula>
    </cfRule>
  </conditionalFormatting>
  <conditionalFormatting sqref="C108:K108">
    <cfRule type="cellIs" dxfId="71" priority="62" operator="equal">
      <formula>"Pas visitée"</formula>
    </cfRule>
  </conditionalFormatting>
  <conditionalFormatting sqref="C109:K109">
    <cfRule type="cellIs" dxfId="70" priority="60" operator="equal">
      <formula>"Autonome"</formula>
    </cfRule>
    <cfRule type="cellIs" dxfId="69" priority="61" operator="equal">
      <formula>"Non Autonome"</formula>
    </cfRule>
  </conditionalFormatting>
  <conditionalFormatting sqref="C109:K109">
    <cfRule type="cellIs" dxfId="68" priority="59" operator="equal">
      <formula>"Pas visitée"</formula>
    </cfRule>
  </conditionalFormatting>
  <conditionalFormatting sqref="C110:K110">
    <cfRule type="cellIs" dxfId="67" priority="57" operator="equal">
      <formula>"Autonome"</formula>
    </cfRule>
    <cfRule type="cellIs" dxfId="66" priority="58" operator="equal">
      <formula>"Non Autonome"</formula>
    </cfRule>
  </conditionalFormatting>
  <conditionalFormatting sqref="C110:K110">
    <cfRule type="cellIs" dxfId="65" priority="56" operator="equal">
      <formula>"Pas visitée"</formula>
    </cfRule>
  </conditionalFormatting>
  <conditionalFormatting sqref="C116">
    <cfRule type="cellIs" dxfId="64" priority="20" operator="equal">
      <formula>"Pas visitée"</formula>
    </cfRule>
  </conditionalFormatting>
  <conditionalFormatting sqref="D111:K111">
    <cfRule type="cellIs" dxfId="63" priority="54" operator="equal">
      <formula>"Autonome"</formula>
    </cfRule>
    <cfRule type="cellIs" dxfId="62" priority="55" operator="equal">
      <formula>"Non Autonome"</formula>
    </cfRule>
  </conditionalFormatting>
  <conditionalFormatting sqref="D111:K111">
    <cfRule type="cellIs" dxfId="61" priority="53" operator="equal">
      <formula>"Pas visitée"</formula>
    </cfRule>
  </conditionalFormatting>
  <conditionalFormatting sqref="D112:K112">
    <cfRule type="cellIs" dxfId="60" priority="51" operator="equal">
      <formula>"Autonome"</formula>
    </cfRule>
    <cfRule type="cellIs" dxfId="59" priority="52" operator="equal">
      <formula>"Non Autonome"</formula>
    </cfRule>
  </conditionalFormatting>
  <conditionalFormatting sqref="D112:K112">
    <cfRule type="cellIs" dxfId="58" priority="50" operator="equal">
      <formula>"Pas visitée"</formula>
    </cfRule>
  </conditionalFormatting>
  <conditionalFormatting sqref="D113:K113">
    <cfRule type="cellIs" dxfId="57" priority="48" operator="equal">
      <formula>"Autonome"</formula>
    </cfRule>
    <cfRule type="cellIs" dxfId="56" priority="49" operator="equal">
      <formula>"Non Autonome"</formula>
    </cfRule>
  </conditionalFormatting>
  <conditionalFormatting sqref="D113:K113">
    <cfRule type="cellIs" dxfId="55" priority="47" operator="equal">
      <formula>"Pas visitée"</formula>
    </cfRule>
  </conditionalFormatting>
  <conditionalFormatting sqref="C111">
    <cfRule type="cellIs" dxfId="54" priority="45" operator="equal">
      <formula>"Autonome"</formula>
    </cfRule>
    <cfRule type="cellIs" dxfId="53" priority="46" operator="equal">
      <formula>"Non Autonome"</formula>
    </cfRule>
  </conditionalFormatting>
  <conditionalFormatting sqref="C111">
    <cfRule type="cellIs" dxfId="52" priority="44" operator="equal">
      <formula>"Pas visitée"</formula>
    </cfRule>
  </conditionalFormatting>
  <conditionalFormatting sqref="C112">
    <cfRule type="cellIs" dxfId="51" priority="42" operator="equal">
      <formula>"Autonome"</formula>
    </cfRule>
    <cfRule type="cellIs" dxfId="50" priority="43" operator="equal">
      <formula>"Non Autonome"</formula>
    </cfRule>
  </conditionalFormatting>
  <conditionalFormatting sqref="C112">
    <cfRule type="cellIs" dxfId="49" priority="41" operator="equal">
      <formula>"Pas visitée"</formula>
    </cfRule>
  </conditionalFormatting>
  <conditionalFormatting sqref="C113">
    <cfRule type="cellIs" dxfId="48" priority="39" operator="equal">
      <formula>"Autonome"</formula>
    </cfRule>
    <cfRule type="cellIs" dxfId="47" priority="40" operator="equal">
      <formula>"Non Autonome"</formula>
    </cfRule>
  </conditionalFormatting>
  <conditionalFormatting sqref="C113">
    <cfRule type="cellIs" dxfId="46" priority="38" operator="equal">
      <formula>"Pas visitée"</formula>
    </cfRule>
  </conditionalFormatting>
  <conditionalFormatting sqref="C114">
    <cfRule type="cellIs" dxfId="45" priority="27" operator="equal">
      <formula>"Autonome"</formula>
    </cfRule>
    <cfRule type="cellIs" dxfId="44" priority="28" operator="equal">
      <formula>"Non Autonome"</formula>
    </cfRule>
  </conditionalFormatting>
  <conditionalFormatting sqref="C114">
    <cfRule type="cellIs" dxfId="43" priority="26" operator="equal">
      <formula>"Pas visitée"</formula>
    </cfRule>
  </conditionalFormatting>
  <conditionalFormatting sqref="C115">
    <cfRule type="cellIs" dxfId="42" priority="24" operator="equal">
      <formula>"Autonome"</formula>
    </cfRule>
    <cfRule type="cellIs" dxfId="41" priority="25" operator="equal">
      <formula>"Non Autonome"</formula>
    </cfRule>
  </conditionalFormatting>
  <conditionalFormatting sqref="C115">
    <cfRule type="cellIs" dxfId="40" priority="23" operator="equal">
      <formula>"Pas visitée"</formula>
    </cfRule>
  </conditionalFormatting>
  <conditionalFormatting sqref="C116">
    <cfRule type="cellIs" dxfId="39" priority="21" operator="equal">
      <formula>"Autonome"</formula>
    </cfRule>
    <cfRule type="cellIs" dxfId="38" priority="22" operator="equal">
      <formula>"Non Autonome"</formula>
    </cfRule>
  </conditionalFormatting>
  <conditionalFormatting sqref="L102 L105 L108 L111 L114 L117 L120">
    <cfRule type="cellIs" dxfId="37" priority="18" operator="equal">
      <formula>"Autonome"</formula>
    </cfRule>
    <cfRule type="cellIs" dxfId="36" priority="19" operator="equal">
      <formula>"Non Autonome"</formula>
    </cfRule>
  </conditionalFormatting>
  <conditionalFormatting sqref="L102 L105 L108 L111 L114 L117 L120">
    <cfRule type="cellIs" dxfId="35" priority="17" operator="equal">
      <formula>"Pas visitée"</formula>
    </cfRule>
  </conditionalFormatting>
  <conditionalFormatting sqref="L103 L106 L109 L112 L115 L118">
    <cfRule type="cellIs" dxfId="34" priority="15" operator="equal">
      <formula>"Autonome"</formula>
    </cfRule>
    <cfRule type="cellIs" dxfId="33" priority="16" operator="equal">
      <formula>"Non Autonome"</formula>
    </cfRule>
  </conditionalFormatting>
  <conditionalFormatting sqref="L103 L106 L109 L112 L115 L118">
    <cfRule type="cellIs" dxfId="32" priority="14" operator="equal">
      <formula>"Pas visitée"</formula>
    </cfRule>
  </conditionalFormatting>
  <conditionalFormatting sqref="L104 L107 L110 L113 L116 L119">
    <cfRule type="cellIs" dxfId="31" priority="12" operator="equal">
      <formula>"Autonome"</formula>
    </cfRule>
    <cfRule type="cellIs" dxfId="30" priority="13" operator="equal">
      <formula>"Non Autonome"</formula>
    </cfRule>
  </conditionalFormatting>
  <conditionalFormatting sqref="L104 L107 L110 L113 L116 L119">
    <cfRule type="cellIs" dxfId="29" priority="11" operator="equal">
      <formula>"Pas visitée"</formula>
    </cfRule>
  </conditionalFormatting>
  <conditionalFormatting sqref="C119:K119">
    <cfRule type="cellIs" dxfId="28" priority="2" operator="equal">
      <formula>"Pas visitée"</formula>
    </cfRule>
  </conditionalFormatting>
  <conditionalFormatting sqref="C117:K117">
    <cfRule type="cellIs" dxfId="27" priority="9" operator="equal">
      <formula>"Autonome"</formula>
    </cfRule>
    <cfRule type="cellIs" dxfId="26" priority="10" operator="equal">
      <formula>"Non Autonome"</formula>
    </cfRule>
  </conditionalFormatting>
  <conditionalFormatting sqref="C117:K117">
    <cfRule type="cellIs" dxfId="25" priority="8" operator="equal">
      <formula>"Pas visitée"</formula>
    </cfRule>
  </conditionalFormatting>
  <conditionalFormatting sqref="C118:K118">
    <cfRule type="cellIs" dxfId="24" priority="6" operator="equal">
      <formula>"Autonome"</formula>
    </cfRule>
    <cfRule type="cellIs" dxfId="23" priority="7" operator="equal">
      <formula>"Non Autonome"</formula>
    </cfRule>
  </conditionalFormatting>
  <conditionalFormatting sqref="C118:K118">
    <cfRule type="cellIs" dxfId="22" priority="5" operator="equal">
      <formula>"Pas visitée"</formula>
    </cfRule>
  </conditionalFormatting>
  <conditionalFormatting sqref="C119:K119">
    <cfRule type="cellIs" dxfId="21" priority="3" operator="equal">
      <formula>"Autonome"</formula>
    </cfRule>
    <cfRule type="cellIs" dxfId="20" priority="4" operator="equal">
      <formula>"Non Autonome"</formula>
    </cfRule>
  </conditionalFormatting>
  <conditionalFormatting sqref="B73">
    <cfRule type="duplicateValues" dxfId="19" priority="1"/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récapitulatif!K14:N14</xm:f>
              <xm:sqref>AE6</xm:sqref>
            </x14:sparkline>
          </x14:sparklines>
        </x14:sparklineGroup>
        <x14:sparklineGroup displayEmptyCellsAs="gap">
          <x14:colorSeries theme="8" tint="0.39997558519241921"/>
          <x14:colorNegative theme="0" tint="-0.499984740745262"/>
          <x14:colorAxis rgb="FF000000"/>
          <x14:colorMarkers theme="8" tint="0.79998168889431442"/>
          <x14:colorFirst theme="8" tint="-0.249977111117893"/>
          <x14:colorLast theme="8" tint="-0.249977111117893"/>
          <x14:colorHigh theme="8" tint="-0.499984740745262"/>
          <x14:colorLow theme="8" tint="-0.499984740745262"/>
          <x14:sparklines>
            <x14:sparkline>
              <xm:f>Graphiques!D4:K4</xm:f>
              <xm:sqref>AE14</xm:sqref>
            </x14:sparkline>
          </x14:sparklines>
        </x14:sparklineGroup>
      </x14:sparklineGroup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11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9" sqref="F9"/>
    </sheetView>
  </sheetViews>
  <sheetFormatPr baseColWidth="10" defaultRowHeight="15" x14ac:dyDescent="0.25"/>
  <cols>
    <col min="1" max="1" width="15.42578125" bestFit="1" customWidth="1"/>
    <col min="2" max="2" width="19.5703125" bestFit="1" customWidth="1"/>
  </cols>
  <sheetData>
    <row r="1" spans="1:112" ht="51.75" customHeight="1" thickBot="1" x14ac:dyDescent="0.3">
      <c r="A1" s="18"/>
      <c r="B1" s="18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</row>
    <row r="2" spans="1:112" ht="17.25" thickTop="1" thickBot="1" x14ac:dyDescent="0.3">
      <c r="A2" s="19"/>
      <c r="B2" s="19"/>
      <c r="C2" s="145">
        <v>43252</v>
      </c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7"/>
      <c r="Q2" s="141">
        <v>43282</v>
      </c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3"/>
      <c r="AC2" s="141">
        <v>43313</v>
      </c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3"/>
      <c r="AO2" s="141">
        <v>43344</v>
      </c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3"/>
      <c r="BA2" s="141">
        <v>43374</v>
      </c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3"/>
      <c r="BM2" s="141">
        <v>43405</v>
      </c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3"/>
      <c r="BY2" s="141">
        <v>43435</v>
      </c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3"/>
      <c r="CK2" s="141">
        <v>43466</v>
      </c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3"/>
      <c r="CW2" s="141">
        <v>43497</v>
      </c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3"/>
    </row>
    <row r="3" spans="1:112" ht="76.5" thickTop="1" thickBot="1" x14ac:dyDescent="0.3">
      <c r="A3" s="11" t="s">
        <v>207</v>
      </c>
      <c r="B3" s="20" t="s">
        <v>208</v>
      </c>
      <c r="C3" s="30" t="s">
        <v>116</v>
      </c>
      <c r="D3" s="30" t="s">
        <v>117</v>
      </c>
      <c r="E3" s="30" t="s">
        <v>118</v>
      </c>
      <c r="F3" s="30" t="s">
        <v>119</v>
      </c>
      <c r="G3" s="30" t="s">
        <v>120</v>
      </c>
      <c r="H3" s="30" t="s">
        <v>121</v>
      </c>
      <c r="I3" s="30" t="s">
        <v>122</v>
      </c>
      <c r="J3" s="30" t="s">
        <v>123</v>
      </c>
      <c r="K3" s="30" t="s">
        <v>124</v>
      </c>
      <c r="L3" s="30" t="s">
        <v>125</v>
      </c>
      <c r="M3" s="30" t="s">
        <v>126</v>
      </c>
      <c r="N3" s="30" t="s">
        <v>127</v>
      </c>
      <c r="O3" s="30" t="s">
        <v>128</v>
      </c>
      <c r="P3" s="30" t="s">
        <v>129</v>
      </c>
      <c r="Q3" s="30" t="s">
        <v>118</v>
      </c>
      <c r="R3" s="30" t="s">
        <v>119</v>
      </c>
      <c r="S3" s="30" t="s">
        <v>120</v>
      </c>
      <c r="T3" s="30" t="s">
        <v>121</v>
      </c>
      <c r="U3" s="30" t="s">
        <v>122</v>
      </c>
      <c r="V3" s="30" t="s">
        <v>123</v>
      </c>
      <c r="W3" s="30" t="s">
        <v>124</v>
      </c>
      <c r="X3" s="30" t="s">
        <v>125</v>
      </c>
      <c r="Y3" s="30" t="s">
        <v>126</v>
      </c>
      <c r="Z3" s="30" t="s">
        <v>127</v>
      </c>
      <c r="AA3" s="30" t="s">
        <v>128</v>
      </c>
      <c r="AB3" s="30" t="s">
        <v>129</v>
      </c>
      <c r="AC3" s="30" t="s">
        <v>118</v>
      </c>
      <c r="AD3" s="30" t="s">
        <v>119</v>
      </c>
      <c r="AE3" s="30" t="s">
        <v>120</v>
      </c>
      <c r="AF3" s="30" t="s">
        <v>121</v>
      </c>
      <c r="AG3" s="30" t="s">
        <v>122</v>
      </c>
      <c r="AH3" s="30" t="s">
        <v>123</v>
      </c>
      <c r="AI3" s="30" t="s">
        <v>124</v>
      </c>
      <c r="AJ3" s="30" t="s">
        <v>125</v>
      </c>
      <c r="AK3" s="30" t="s">
        <v>126</v>
      </c>
      <c r="AL3" s="30" t="s">
        <v>127</v>
      </c>
      <c r="AM3" s="30" t="s">
        <v>128</v>
      </c>
      <c r="AN3" s="30" t="s">
        <v>129</v>
      </c>
      <c r="AO3" s="30" t="s">
        <v>118</v>
      </c>
      <c r="AP3" s="30" t="s">
        <v>119</v>
      </c>
      <c r="AQ3" s="30" t="s">
        <v>120</v>
      </c>
      <c r="AR3" s="30" t="s">
        <v>121</v>
      </c>
      <c r="AS3" s="30" t="s">
        <v>122</v>
      </c>
      <c r="AT3" s="30" t="s">
        <v>123</v>
      </c>
      <c r="AU3" s="30" t="s">
        <v>124</v>
      </c>
      <c r="AV3" s="30" t="s">
        <v>125</v>
      </c>
      <c r="AW3" s="30" t="s">
        <v>126</v>
      </c>
      <c r="AX3" s="30" t="s">
        <v>127</v>
      </c>
      <c r="AY3" s="30" t="s">
        <v>128</v>
      </c>
      <c r="AZ3" s="30" t="s">
        <v>129</v>
      </c>
      <c r="BA3" s="30" t="s">
        <v>118</v>
      </c>
      <c r="BB3" s="30" t="s">
        <v>119</v>
      </c>
      <c r="BC3" s="30" t="s">
        <v>120</v>
      </c>
      <c r="BD3" s="30" t="s">
        <v>121</v>
      </c>
      <c r="BE3" s="30" t="s">
        <v>122</v>
      </c>
      <c r="BF3" s="30" t="s">
        <v>123</v>
      </c>
      <c r="BG3" s="30" t="s">
        <v>124</v>
      </c>
      <c r="BH3" s="30" t="s">
        <v>125</v>
      </c>
      <c r="BI3" s="30" t="s">
        <v>126</v>
      </c>
      <c r="BJ3" s="30" t="s">
        <v>127</v>
      </c>
      <c r="BK3" s="30" t="s">
        <v>128</v>
      </c>
      <c r="BL3" s="30" t="s">
        <v>129</v>
      </c>
      <c r="BM3" s="30" t="s">
        <v>118</v>
      </c>
      <c r="BN3" s="30" t="s">
        <v>119</v>
      </c>
      <c r="BO3" s="30" t="s">
        <v>120</v>
      </c>
      <c r="BP3" s="30" t="s">
        <v>121</v>
      </c>
      <c r="BQ3" s="30" t="s">
        <v>122</v>
      </c>
      <c r="BR3" s="30" t="s">
        <v>123</v>
      </c>
      <c r="BS3" s="30" t="s">
        <v>124</v>
      </c>
      <c r="BT3" s="30" t="s">
        <v>125</v>
      </c>
      <c r="BU3" s="30" t="s">
        <v>126</v>
      </c>
      <c r="BV3" s="30" t="s">
        <v>127</v>
      </c>
      <c r="BW3" s="30" t="s">
        <v>128</v>
      </c>
      <c r="BX3" s="30" t="s">
        <v>129</v>
      </c>
      <c r="BY3" s="30" t="s">
        <v>118</v>
      </c>
      <c r="BZ3" s="30" t="s">
        <v>119</v>
      </c>
      <c r="CA3" s="30" t="s">
        <v>120</v>
      </c>
      <c r="CB3" s="30" t="s">
        <v>121</v>
      </c>
      <c r="CC3" s="30" t="s">
        <v>122</v>
      </c>
      <c r="CD3" s="30" t="s">
        <v>123</v>
      </c>
      <c r="CE3" s="30" t="s">
        <v>124</v>
      </c>
      <c r="CF3" s="30" t="s">
        <v>125</v>
      </c>
      <c r="CG3" s="30" t="s">
        <v>126</v>
      </c>
      <c r="CH3" s="30" t="s">
        <v>127</v>
      </c>
      <c r="CI3" s="30" t="s">
        <v>128</v>
      </c>
      <c r="CJ3" s="30" t="s">
        <v>129</v>
      </c>
      <c r="CK3" s="30" t="s">
        <v>118</v>
      </c>
      <c r="CL3" s="30" t="s">
        <v>119</v>
      </c>
      <c r="CM3" s="30" t="s">
        <v>120</v>
      </c>
      <c r="CN3" s="30" t="s">
        <v>121</v>
      </c>
      <c r="CO3" s="30" t="s">
        <v>122</v>
      </c>
      <c r="CP3" s="30" t="s">
        <v>123</v>
      </c>
      <c r="CQ3" s="30" t="s">
        <v>124</v>
      </c>
      <c r="CR3" s="30" t="s">
        <v>125</v>
      </c>
      <c r="CS3" s="30" t="s">
        <v>126</v>
      </c>
      <c r="CT3" s="30" t="s">
        <v>127</v>
      </c>
      <c r="CU3" s="30" t="s">
        <v>128</v>
      </c>
      <c r="CV3" s="30" t="s">
        <v>129</v>
      </c>
      <c r="CW3" s="30" t="s">
        <v>118</v>
      </c>
      <c r="CX3" s="30" t="s">
        <v>119</v>
      </c>
      <c r="CY3" s="30" t="s">
        <v>120</v>
      </c>
      <c r="CZ3" s="30" t="s">
        <v>121</v>
      </c>
      <c r="DA3" s="30" t="s">
        <v>122</v>
      </c>
      <c r="DB3" s="30" t="s">
        <v>123</v>
      </c>
      <c r="DC3" s="30" t="s">
        <v>124</v>
      </c>
      <c r="DD3" s="30" t="s">
        <v>125</v>
      </c>
      <c r="DE3" s="30" t="s">
        <v>126</v>
      </c>
      <c r="DF3" s="30" t="s">
        <v>127</v>
      </c>
      <c r="DG3" s="30" t="s">
        <v>128</v>
      </c>
      <c r="DH3" s="30" t="s">
        <v>129</v>
      </c>
    </row>
    <row r="4" spans="1:112" ht="15.75" thickBot="1" x14ac:dyDescent="0.3">
      <c r="A4" s="144" t="s">
        <v>5</v>
      </c>
      <c r="B4" s="28" t="s">
        <v>6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</row>
    <row r="5" spans="1:112" ht="15.75" thickBot="1" x14ac:dyDescent="0.3">
      <c r="A5" s="144"/>
      <c r="B5" s="28" t="s">
        <v>101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</row>
    <row r="6" spans="1:112" ht="15.75" thickBot="1" x14ac:dyDescent="0.3">
      <c r="A6" s="144"/>
      <c r="B6" s="28" t="s">
        <v>106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</row>
    <row r="7" spans="1:112" ht="15.75" thickBot="1" x14ac:dyDescent="0.3">
      <c r="A7" s="144"/>
      <c r="B7" s="28" t="s">
        <v>211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</row>
    <row r="8" spans="1:112" ht="15.75" thickBot="1" x14ac:dyDescent="0.3">
      <c r="A8" s="144"/>
      <c r="B8" s="28" t="s">
        <v>99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</row>
    <row r="9" spans="1:112" ht="15.75" thickBot="1" x14ac:dyDescent="0.3">
      <c r="A9" s="144"/>
      <c r="B9" s="28" t="s">
        <v>54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</row>
    <row r="10" spans="1:112" ht="15.75" thickBot="1" x14ac:dyDescent="0.3">
      <c r="A10" s="144"/>
      <c r="B10" s="28" t="s">
        <v>212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</row>
    <row r="11" spans="1:112" ht="15.75" thickBot="1" x14ac:dyDescent="0.3">
      <c r="A11" s="144"/>
      <c r="B11" s="28" t="s">
        <v>68</v>
      </c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</row>
    <row r="12" spans="1:112" ht="15.75" thickBot="1" x14ac:dyDescent="0.3">
      <c r="A12" s="144"/>
      <c r="B12" s="28" t="s">
        <v>103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</row>
    <row r="13" spans="1:112" ht="15.75" thickBot="1" x14ac:dyDescent="0.3">
      <c r="A13" s="144"/>
      <c r="B13" s="28" t="s">
        <v>96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</row>
    <row r="14" spans="1:112" ht="15.75" thickBot="1" x14ac:dyDescent="0.3">
      <c r="A14" s="144"/>
      <c r="B14" s="28" t="s">
        <v>22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</row>
    <row r="15" spans="1:112" ht="15.75" thickBot="1" x14ac:dyDescent="0.3">
      <c r="A15" s="144"/>
      <c r="B15" s="28" t="s">
        <v>213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</row>
    <row r="16" spans="1:112" ht="15.75" thickBot="1" x14ac:dyDescent="0.3">
      <c r="A16" s="144"/>
      <c r="B16" s="28" t="s">
        <v>56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</row>
    <row r="17" spans="1:112" ht="15.75" thickBot="1" x14ac:dyDescent="0.3">
      <c r="A17" s="144"/>
      <c r="B17" s="28" t="s">
        <v>102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</row>
    <row r="18" spans="1:112" ht="15.75" thickBot="1" x14ac:dyDescent="0.3">
      <c r="A18" s="144"/>
      <c r="B18" s="28" t="s">
        <v>51</v>
      </c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</row>
    <row r="19" spans="1:112" ht="15.75" thickBot="1" x14ac:dyDescent="0.3">
      <c r="A19" s="144"/>
      <c r="B19" s="28" t="s">
        <v>60</v>
      </c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</row>
    <row r="20" spans="1:112" ht="15.75" thickBot="1" x14ac:dyDescent="0.3">
      <c r="A20" s="144"/>
      <c r="B20" s="28" t="s">
        <v>76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</row>
    <row r="21" spans="1:112" ht="15.75" thickBot="1" x14ac:dyDescent="0.3">
      <c r="A21" s="144"/>
      <c r="B21" s="29" t="s">
        <v>92</v>
      </c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</row>
    <row r="22" spans="1:112" ht="15.75" thickBot="1" x14ac:dyDescent="0.3">
      <c r="A22" s="144"/>
      <c r="B22" s="28" t="s">
        <v>43</v>
      </c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</row>
    <row r="23" spans="1:112" ht="15.75" thickBot="1" x14ac:dyDescent="0.3">
      <c r="A23" s="144"/>
      <c r="B23" s="28" t="s">
        <v>105</v>
      </c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</row>
    <row r="24" spans="1:112" ht="15.75" thickBot="1" x14ac:dyDescent="0.3">
      <c r="A24" s="144"/>
      <c r="B24" s="2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</row>
    <row r="25" spans="1:112" ht="20.25" thickBot="1" x14ac:dyDescent="0.35">
      <c r="A25" s="31"/>
      <c r="B25" s="32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</row>
    <row r="26" spans="1:112" ht="15.75" thickBot="1" x14ac:dyDescent="0.3">
      <c r="A26" s="129" t="s">
        <v>24</v>
      </c>
      <c r="B26" s="24" t="s">
        <v>25</v>
      </c>
      <c r="C26" s="57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</row>
    <row r="27" spans="1:112" ht="15.75" thickBot="1" x14ac:dyDescent="0.3">
      <c r="A27" s="129"/>
      <c r="B27" s="24" t="s">
        <v>40</v>
      </c>
      <c r="C27" s="57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</row>
    <row r="28" spans="1:112" ht="15.75" thickBot="1" x14ac:dyDescent="0.3">
      <c r="A28" s="129"/>
      <c r="B28" s="24" t="s">
        <v>28</v>
      </c>
      <c r="C28" s="57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</row>
    <row r="29" spans="1:112" ht="15.75" thickBot="1" x14ac:dyDescent="0.3">
      <c r="A29" s="129"/>
      <c r="B29" s="24" t="s">
        <v>34</v>
      </c>
      <c r="C29" s="57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</row>
    <row r="30" spans="1:112" ht="15.75" thickBot="1" x14ac:dyDescent="0.3">
      <c r="A30" s="129"/>
      <c r="B30" s="24" t="s">
        <v>107</v>
      </c>
      <c r="C30" s="57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</row>
    <row r="31" spans="1:112" ht="15.75" thickBot="1" x14ac:dyDescent="0.3">
      <c r="A31" s="129"/>
      <c r="B31" s="24" t="s">
        <v>48</v>
      </c>
      <c r="C31" s="57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3"/>
      <c r="DG31" s="33"/>
      <c r="DH31" s="33"/>
    </row>
    <row r="32" spans="1:112" ht="15.75" thickBot="1" x14ac:dyDescent="0.3">
      <c r="A32" s="129"/>
      <c r="B32" s="24" t="s">
        <v>50</v>
      </c>
      <c r="C32" s="57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3"/>
      <c r="DG32" s="33"/>
      <c r="DH32" s="33"/>
    </row>
    <row r="33" spans="1:112" ht="15.75" thickBot="1" x14ac:dyDescent="0.3">
      <c r="A33" s="129"/>
      <c r="B33" s="24" t="s">
        <v>223</v>
      </c>
      <c r="C33" s="57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</row>
    <row r="34" spans="1:112" ht="15.75" thickBot="1" x14ac:dyDescent="0.3">
      <c r="A34" s="129"/>
      <c r="B34" s="24" t="s">
        <v>214</v>
      </c>
      <c r="C34" s="57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</row>
    <row r="35" spans="1:112" ht="15.75" thickBot="1" x14ac:dyDescent="0.3">
      <c r="A35" s="129"/>
      <c r="B35" s="24" t="s">
        <v>215</v>
      </c>
      <c r="C35" s="57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</row>
    <row r="36" spans="1:112" ht="15.75" thickBot="1" x14ac:dyDescent="0.3">
      <c r="A36" s="129"/>
      <c r="B36" s="24" t="s">
        <v>47</v>
      </c>
      <c r="C36" s="57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</row>
    <row r="37" spans="1:112" ht="15.75" thickBot="1" x14ac:dyDescent="0.3">
      <c r="A37" s="129"/>
      <c r="B37" s="24" t="s">
        <v>39</v>
      </c>
      <c r="C37" s="57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</row>
    <row r="38" spans="1:112" ht="15.75" thickBot="1" x14ac:dyDescent="0.3">
      <c r="A38" s="129"/>
      <c r="B38" s="24" t="s">
        <v>41</v>
      </c>
      <c r="C38" s="57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</row>
    <row r="39" spans="1:112" ht="15.75" thickBot="1" x14ac:dyDescent="0.3">
      <c r="A39" s="129"/>
      <c r="B39" s="24" t="s">
        <v>35</v>
      </c>
      <c r="C39" s="57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  <c r="CP39" s="33"/>
      <c r="CQ39" s="33"/>
      <c r="CR39" s="33"/>
      <c r="CS39" s="33"/>
      <c r="CT39" s="33"/>
      <c r="CU39" s="33"/>
      <c r="CV39" s="33"/>
      <c r="CW39" s="33"/>
      <c r="CX39" s="33"/>
      <c r="CY39" s="33"/>
      <c r="CZ39" s="33"/>
      <c r="DA39" s="33"/>
      <c r="DB39" s="33"/>
      <c r="DC39" s="33"/>
      <c r="DD39" s="33"/>
      <c r="DE39" s="33"/>
      <c r="DF39" s="33"/>
      <c r="DG39" s="33"/>
      <c r="DH39" s="33"/>
    </row>
    <row r="40" spans="1:112" ht="15.75" thickBot="1" x14ac:dyDescent="0.3">
      <c r="A40" s="129"/>
      <c r="B40" s="24" t="s">
        <v>37</v>
      </c>
      <c r="C40" s="57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  <c r="CP40" s="33"/>
      <c r="CQ40" s="33"/>
      <c r="CR40" s="33"/>
      <c r="CS40" s="33"/>
      <c r="CT40" s="33"/>
      <c r="CU40" s="33"/>
      <c r="CV40" s="33"/>
      <c r="CW40" s="33"/>
      <c r="CX40" s="33"/>
      <c r="CY40" s="33"/>
      <c r="CZ40" s="33"/>
      <c r="DA40" s="33"/>
      <c r="DB40" s="33"/>
      <c r="DC40" s="33"/>
      <c r="DD40" s="33"/>
      <c r="DE40" s="33"/>
      <c r="DF40" s="33"/>
      <c r="DG40" s="33"/>
      <c r="DH40" s="33"/>
    </row>
    <row r="41" spans="1:112" ht="20.25" thickBot="1" x14ac:dyDescent="0.3">
      <c r="A41" s="23"/>
      <c r="B41" s="25"/>
      <c r="C41" s="57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33"/>
      <c r="CP41" s="33"/>
      <c r="CQ41" s="33"/>
      <c r="CR41" s="33"/>
      <c r="CS41" s="33"/>
      <c r="CT41" s="33"/>
      <c r="CU41" s="33"/>
      <c r="CV41" s="33"/>
      <c r="CW41" s="33"/>
      <c r="CX41" s="33"/>
      <c r="CY41" s="33"/>
      <c r="CZ41" s="33"/>
      <c r="DA41" s="33"/>
      <c r="DB41" s="33"/>
      <c r="DC41" s="33"/>
      <c r="DD41" s="33"/>
      <c r="DE41" s="33"/>
      <c r="DF41" s="33"/>
      <c r="DG41" s="33"/>
      <c r="DH41" s="33"/>
    </row>
    <row r="42" spans="1:112" ht="15.75" thickBot="1" x14ac:dyDescent="0.3">
      <c r="A42" s="129" t="s">
        <v>71</v>
      </c>
      <c r="B42" s="21" t="s">
        <v>79</v>
      </c>
      <c r="C42" s="57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33"/>
      <c r="CS42" s="33"/>
      <c r="CT42" s="33"/>
      <c r="CU42" s="33"/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</row>
    <row r="43" spans="1:112" ht="15.75" thickBot="1" x14ac:dyDescent="0.3">
      <c r="A43" s="129"/>
      <c r="B43" s="26" t="s">
        <v>89</v>
      </c>
      <c r="C43" s="58"/>
      <c r="D43" s="55">
        <f>SUM('BDD EVALUATION'!F5:U5)</f>
        <v>32</v>
      </c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3"/>
      <c r="CU43" s="33"/>
      <c r="CV43" s="33"/>
      <c r="CW43" s="33"/>
      <c r="CX43" s="33"/>
      <c r="CY43" s="33"/>
      <c r="CZ43" s="33"/>
      <c r="DA43" s="33"/>
      <c r="DB43" s="33"/>
      <c r="DC43" s="33"/>
      <c r="DD43" s="33"/>
      <c r="DE43" s="33"/>
      <c r="DF43" s="33"/>
      <c r="DG43" s="33"/>
      <c r="DH43" s="33"/>
    </row>
    <row r="44" spans="1:112" ht="15.75" thickBot="1" x14ac:dyDescent="0.3">
      <c r="A44" s="129"/>
      <c r="B44" s="26" t="s">
        <v>84</v>
      </c>
      <c r="C44" s="57"/>
      <c r="D44" s="55">
        <f>SUM('BDD EVALUATION'!F6:U6)</f>
        <v>40</v>
      </c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</row>
    <row r="45" spans="1:112" ht="15.75" thickBot="1" x14ac:dyDescent="0.3">
      <c r="A45" s="129"/>
      <c r="B45" s="26" t="s">
        <v>77</v>
      </c>
      <c r="C45" s="57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</row>
    <row r="46" spans="1:112" ht="15.75" thickBot="1" x14ac:dyDescent="0.3">
      <c r="A46" s="129"/>
      <c r="B46" s="26" t="s">
        <v>93</v>
      </c>
      <c r="C46" s="58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</row>
    <row r="47" spans="1:112" ht="15.75" thickBot="1" x14ac:dyDescent="0.3">
      <c r="A47" s="129"/>
      <c r="B47" s="26" t="s">
        <v>88</v>
      </c>
      <c r="C47" s="57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</row>
    <row r="48" spans="1:112" ht="15.75" thickBot="1" x14ac:dyDescent="0.3">
      <c r="A48" s="129"/>
      <c r="B48" s="26" t="s">
        <v>86</v>
      </c>
      <c r="C48" s="57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</row>
    <row r="49" spans="1:112" ht="15.75" thickBot="1" x14ac:dyDescent="0.3">
      <c r="A49" s="129"/>
      <c r="B49" s="21" t="s">
        <v>87</v>
      </c>
      <c r="C49" s="57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</row>
    <row r="50" spans="1:112" ht="15.75" thickBot="1" x14ac:dyDescent="0.3">
      <c r="A50" s="129"/>
      <c r="B50" s="26" t="s">
        <v>80</v>
      </c>
      <c r="C50" s="57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33"/>
      <c r="CP50" s="33"/>
      <c r="CQ50" s="33"/>
      <c r="CR50" s="33"/>
      <c r="CS50" s="33"/>
      <c r="CT50" s="33"/>
      <c r="CU50" s="33"/>
      <c r="CV50" s="33"/>
      <c r="CW50" s="33"/>
      <c r="CX50" s="33"/>
      <c r="CY50" s="33"/>
      <c r="CZ50" s="33"/>
      <c r="DA50" s="33"/>
      <c r="DB50" s="33"/>
      <c r="DC50" s="33"/>
      <c r="DD50" s="33"/>
      <c r="DE50" s="33"/>
      <c r="DF50" s="33"/>
      <c r="DG50" s="33"/>
      <c r="DH50" s="33"/>
    </row>
    <row r="51" spans="1:112" ht="15.75" thickBot="1" x14ac:dyDescent="0.3">
      <c r="A51" s="129"/>
      <c r="B51" s="26" t="s">
        <v>82</v>
      </c>
      <c r="C51" s="57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</row>
    <row r="52" spans="1:112" ht="15.75" thickBot="1" x14ac:dyDescent="0.3">
      <c r="A52" s="129"/>
      <c r="B52" s="26" t="s">
        <v>94</v>
      </c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6"/>
      <c r="P52" s="56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33"/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33"/>
      <c r="DG52" s="33"/>
      <c r="DH52" s="33"/>
    </row>
    <row r="53" spans="1:112" ht="15.75" thickBot="1" x14ac:dyDescent="0.3">
      <c r="A53" s="129"/>
      <c r="B53" s="26" t="s">
        <v>83</v>
      </c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6"/>
      <c r="P53" s="56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33"/>
      <c r="CP53" s="33"/>
      <c r="CQ53" s="33"/>
      <c r="CR53" s="33"/>
      <c r="CS53" s="33"/>
      <c r="CT53" s="33"/>
      <c r="CU53" s="33"/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</row>
    <row r="54" spans="1:112" ht="15.75" thickBot="1" x14ac:dyDescent="0.3">
      <c r="A54" s="129"/>
      <c r="B54" s="26" t="s">
        <v>78</v>
      </c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6"/>
      <c r="P54" s="56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  <c r="CJ54" s="33"/>
      <c r="CK54" s="33"/>
      <c r="CL54" s="33"/>
      <c r="CM54" s="33"/>
      <c r="CN54" s="33"/>
      <c r="CO54" s="33"/>
      <c r="CP54" s="33"/>
      <c r="CQ54" s="33"/>
      <c r="CR54" s="33"/>
      <c r="CS54" s="33"/>
      <c r="CT54" s="33"/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</row>
    <row r="55" spans="1:112" ht="15.75" thickBot="1" x14ac:dyDescent="0.3">
      <c r="A55" s="129"/>
      <c r="B55" s="26" t="s">
        <v>85</v>
      </c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6"/>
      <c r="P55" s="56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  <c r="CJ55" s="33"/>
      <c r="CK55" s="33"/>
      <c r="CL55" s="33"/>
      <c r="CM55" s="33"/>
      <c r="CN55" s="33"/>
      <c r="CO55" s="33"/>
      <c r="CP55" s="33"/>
      <c r="CQ55" s="33"/>
      <c r="CR55" s="33"/>
      <c r="CS55" s="33"/>
      <c r="CT55" s="33"/>
      <c r="CU55" s="33"/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</row>
    <row r="56" spans="1:112" ht="15.75" thickBot="1" x14ac:dyDescent="0.3">
      <c r="A56" s="129"/>
      <c r="B56" s="26" t="s">
        <v>95</v>
      </c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6"/>
      <c r="P56" s="56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  <c r="CJ56" s="33"/>
      <c r="CK56" s="33"/>
      <c r="CL56" s="33"/>
      <c r="CM56" s="33"/>
      <c r="CN56" s="33"/>
      <c r="CO56" s="33"/>
      <c r="CP56" s="33"/>
      <c r="CQ56" s="33"/>
      <c r="CR56" s="33"/>
      <c r="CS56" s="33"/>
      <c r="CT56" s="33"/>
      <c r="CU56" s="33"/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</row>
    <row r="57" spans="1:112" ht="15.75" thickBot="1" x14ac:dyDescent="0.3">
      <c r="A57" s="129"/>
      <c r="B57" s="21" t="s">
        <v>72</v>
      </c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6"/>
      <c r="P57" s="56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  <c r="CJ57" s="33"/>
      <c r="CK57" s="33"/>
      <c r="CL57" s="33"/>
      <c r="CM57" s="33"/>
      <c r="CN57" s="33"/>
      <c r="CO57" s="33"/>
      <c r="CP57" s="33"/>
      <c r="CQ57" s="33"/>
      <c r="CR57" s="33"/>
      <c r="CS57" s="33"/>
      <c r="CT57" s="33"/>
      <c r="CU57" s="33"/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</row>
    <row r="58" spans="1:112" ht="15.75" thickBot="1" x14ac:dyDescent="0.3">
      <c r="A58" s="129"/>
      <c r="B58" s="21" t="s">
        <v>75</v>
      </c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6"/>
      <c r="P58" s="56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  <c r="CJ58" s="33"/>
      <c r="CK58" s="33"/>
      <c r="CL58" s="33"/>
      <c r="CM58" s="33"/>
      <c r="CN58" s="33"/>
      <c r="CO58" s="33"/>
      <c r="CP58" s="33"/>
      <c r="CQ58" s="33"/>
      <c r="CR58" s="33"/>
      <c r="CS58" s="33"/>
      <c r="CT58" s="33"/>
      <c r="CU58" s="33"/>
      <c r="CV58" s="33"/>
      <c r="CW58" s="33"/>
      <c r="CX58" s="33"/>
      <c r="CY58" s="33"/>
      <c r="CZ58" s="33"/>
      <c r="DA58" s="33"/>
      <c r="DB58" s="33"/>
      <c r="DC58" s="33"/>
      <c r="DD58" s="33"/>
      <c r="DE58" s="33"/>
      <c r="DF58" s="33"/>
      <c r="DG58" s="33"/>
      <c r="DH58" s="33"/>
    </row>
    <row r="59" spans="1:112" ht="20.25" thickBot="1" x14ac:dyDescent="0.3">
      <c r="A59" s="23"/>
      <c r="B59" s="25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6"/>
      <c r="P59" s="56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  <c r="CJ59" s="33"/>
      <c r="CK59" s="33"/>
      <c r="CL59" s="33"/>
      <c r="CM59" s="33"/>
      <c r="CN59" s="33"/>
      <c r="CO59" s="33"/>
      <c r="CP59" s="33"/>
      <c r="CQ59" s="33"/>
      <c r="CR59" s="33"/>
      <c r="CS59" s="33"/>
      <c r="CT59" s="33"/>
      <c r="CU59" s="33"/>
      <c r="CV59" s="33"/>
      <c r="CW59" s="33"/>
      <c r="CX59" s="33"/>
      <c r="CY59" s="33"/>
      <c r="CZ59" s="33"/>
      <c r="DA59" s="33"/>
      <c r="DB59" s="33"/>
      <c r="DC59" s="33"/>
      <c r="DD59" s="33"/>
      <c r="DE59" s="33"/>
      <c r="DF59" s="33"/>
      <c r="DG59" s="33"/>
      <c r="DH59" s="33"/>
    </row>
    <row r="60" spans="1:112" ht="15.75" thickBot="1" x14ac:dyDescent="0.3">
      <c r="A60" s="129" t="s">
        <v>13</v>
      </c>
      <c r="B60" s="21" t="s">
        <v>90</v>
      </c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6"/>
      <c r="P60" s="56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  <c r="CA60" s="33"/>
      <c r="CB60" s="33"/>
      <c r="CC60" s="33"/>
      <c r="CD60" s="33"/>
      <c r="CE60" s="33"/>
      <c r="CF60" s="33"/>
      <c r="CG60" s="33"/>
      <c r="CH60" s="33"/>
      <c r="CI60" s="33"/>
      <c r="CJ60" s="33"/>
      <c r="CK60" s="33"/>
      <c r="CL60" s="33"/>
      <c r="CM60" s="33"/>
      <c r="CN60" s="33"/>
      <c r="CO60" s="33"/>
      <c r="CP60" s="33"/>
      <c r="CQ60" s="33"/>
      <c r="CR60" s="33"/>
      <c r="CS60" s="33"/>
      <c r="CT60" s="33"/>
      <c r="CU60" s="33"/>
      <c r="CV60" s="33"/>
      <c r="CW60" s="33"/>
      <c r="CX60" s="33"/>
      <c r="CY60" s="33"/>
      <c r="CZ60" s="33"/>
      <c r="DA60" s="33"/>
      <c r="DB60" s="33"/>
      <c r="DC60" s="33"/>
      <c r="DD60" s="33"/>
      <c r="DE60" s="33"/>
      <c r="DF60" s="33"/>
      <c r="DG60" s="33"/>
      <c r="DH60" s="33"/>
    </row>
    <row r="61" spans="1:112" ht="15.75" thickBot="1" x14ac:dyDescent="0.3">
      <c r="A61" s="129"/>
      <c r="B61" s="21" t="s">
        <v>44</v>
      </c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6"/>
      <c r="P61" s="56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</row>
    <row r="62" spans="1:112" ht="15.75" thickBot="1" x14ac:dyDescent="0.3">
      <c r="A62" s="129"/>
      <c r="B62" s="21" t="s">
        <v>42</v>
      </c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6"/>
      <c r="P62" s="56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</row>
    <row r="63" spans="1:112" ht="15.75" thickBot="1" x14ac:dyDescent="0.3">
      <c r="A63" s="129"/>
      <c r="B63" s="21" t="s">
        <v>216</v>
      </c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6"/>
      <c r="P63" s="56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  <c r="CJ63" s="33"/>
      <c r="CK63" s="33"/>
      <c r="CL63" s="33"/>
      <c r="CM63" s="33"/>
      <c r="CN63" s="33"/>
      <c r="CO63" s="33"/>
      <c r="CP63" s="33"/>
      <c r="CQ63" s="33"/>
      <c r="CR63" s="33"/>
      <c r="CS63" s="33"/>
      <c r="CT63" s="33"/>
      <c r="CU63" s="33"/>
      <c r="CV63" s="33"/>
      <c r="CW63" s="33"/>
      <c r="CX63" s="33"/>
      <c r="CY63" s="33"/>
      <c r="CZ63" s="33"/>
      <c r="DA63" s="33"/>
      <c r="DB63" s="33"/>
      <c r="DC63" s="33"/>
      <c r="DD63" s="33"/>
      <c r="DE63" s="33"/>
      <c r="DF63" s="33"/>
      <c r="DG63" s="33"/>
      <c r="DH63" s="33"/>
    </row>
    <row r="64" spans="1:112" ht="15.75" thickBot="1" x14ac:dyDescent="0.3">
      <c r="A64" s="129"/>
      <c r="B64" s="21" t="s">
        <v>64</v>
      </c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6"/>
      <c r="P64" s="56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  <c r="CJ64" s="33"/>
      <c r="CK64" s="33"/>
      <c r="CL64" s="33"/>
      <c r="CM64" s="33"/>
      <c r="CN64" s="33"/>
      <c r="CO64" s="33"/>
      <c r="CP64" s="33"/>
      <c r="CQ64" s="33"/>
      <c r="CR64" s="33"/>
      <c r="CS64" s="33"/>
      <c r="CT64" s="33"/>
      <c r="CU64" s="33"/>
      <c r="CV64" s="33"/>
      <c r="CW64" s="33"/>
      <c r="CX64" s="33"/>
      <c r="CY64" s="33"/>
      <c r="CZ64" s="33"/>
      <c r="DA64" s="33"/>
      <c r="DB64" s="33"/>
      <c r="DC64" s="33"/>
      <c r="DD64" s="33"/>
      <c r="DE64" s="33"/>
      <c r="DF64" s="33"/>
      <c r="DG64" s="33"/>
      <c r="DH64" s="33"/>
    </row>
    <row r="65" spans="1:112" ht="15.75" thickBot="1" x14ac:dyDescent="0.3">
      <c r="A65" s="129"/>
      <c r="B65" s="21" t="s">
        <v>59</v>
      </c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6"/>
      <c r="P65" s="56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/>
      <c r="CA65" s="33"/>
      <c r="CB65" s="33"/>
      <c r="CC65" s="33"/>
      <c r="CD65" s="33"/>
      <c r="CE65" s="33"/>
      <c r="CF65" s="33"/>
      <c r="CG65" s="33"/>
      <c r="CH65" s="33"/>
      <c r="CI65" s="33"/>
      <c r="CJ65" s="33"/>
      <c r="CK65" s="33"/>
      <c r="CL65" s="33"/>
      <c r="CM65" s="33"/>
      <c r="CN65" s="33"/>
      <c r="CO65" s="33"/>
      <c r="CP65" s="33"/>
      <c r="CQ65" s="33"/>
      <c r="CR65" s="33"/>
      <c r="CS65" s="33"/>
      <c r="CT65" s="33"/>
      <c r="CU65" s="33"/>
      <c r="CV65" s="33"/>
      <c r="CW65" s="33"/>
      <c r="CX65" s="33"/>
      <c r="CY65" s="33"/>
      <c r="CZ65" s="33"/>
      <c r="DA65" s="33"/>
      <c r="DB65" s="33"/>
      <c r="DC65" s="33"/>
      <c r="DD65" s="33"/>
      <c r="DE65" s="33"/>
      <c r="DF65" s="33"/>
      <c r="DG65" s="33"/>
      <c r="DH65" s="33"/>
    </row>
    <row r="66" spans="1:112" ht="15.75" thickBot="1" x14ac:dyDescent="0.3">
      <c r="A66" s="129"/>
      <c r="B66" s="21" t="s">
        <v>53</v>
      </c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6"/>
      <c r="P66" s="56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  <c r="CJ66" s="33"/>
      <c r="CK66" s="33"/>
      <c r="CL66" s="33"/>
      <c r="CM66" s="33"/>
      <c r="CN66" s="33"/>
      <c r="CO66" s="33"/>
      <c r="CP66" s="33"/>
      <c r="CQ66" s="33"/>
      <c r="CR66" s="33"/>
      <c r="CS66" s="33"/>
      <c r="CT66" s="33"/>
      <c r="CU66" s="33"/>
      <c r="CV66" s="33"/>
      <c r="CW66" s="33"/>
      <c r="CX66" s="33"/>
      <c r="CY66" s="33"/>
      <c r="CZ66" s="33"/>
      <c r="DA66" s="33"/>
      <c r="DB66" s="33"/>
      <c r="DC66" s="33"/>
      <c r="DD66" s="33"/>
      <c r="DE66" s="33"/>
      <c r="DF66" s="33"/>
      <c r="DG66" s="33"/>
      <c r="DH66" s="33"/>
    </row>
    <row r="67" spans="1:112" ht="15.75" thickBot="1" x14ac:dyDescent="0.3">
      <c r="A67" s="129"/>
      <c r="B67" s="21" t="s">
        <v>19</v>
      </c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6"/>
      <c r="P67" s="56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  <c r="CJ67" s="33"/>
      <c r="CK67" s="33"/>
      <c r="CL67" s="33"/>
      <c r="CM67" s="33"/>
      <c r="CN67" s="33"/>
      <c r="CO67" s="33"/>
      <c r="CP67" s="33"/>
      <c r="CQ67" s="33"/>
      <c r="CR67" s="33"/>
      <c r="CS67" s="33"/>
      <c r="CT67" s="33"/>
      <c r="CU67" s="33"/>
      <c r="CV67" s="33"/>
      <c r="CW67" s="33"/>
      <c r="CX67" s="33"/>
      <c r="CY67" s="33"/>
      <c r="CZ67" s="33"/>
      <c r="DA67" s="33"/>
      <c r="DB67" s="33"/>
      <c r="DC67" s="33"/>
      <c r="DD67" s="33"/>
      <c r="DE67" s="33"/>
      <c r="DF67" s="33"/>
      <c r="DG67" s="33"/>
      <c r="DH67" s="33"/>
    </row>
    <row r="68" spans="1:112" ht="15.75" thickBot="1" x14ac:dyDescent="0.3">
      <c r="A68" s="129"/>
      <c r="B68" s="21" t="s">
        <v>49</v>
      </c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6"/>
      <c r="P68" s="56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</row>
    <row r="69" spans="1:112" ht="15.75" thickBot="1" x14ac:dyDescent="0.3">
      <c r="A69" s="129"/>
      <c r="B69" s="21" t="s">
        <v>17</v>
      </c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6"/>
      <c r="P69" s="56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</row>
    <row r="70" spans="1:112" ht="15.75" thickBot="1" x14ac:dyDescent="0.3">
      <c r="A70" s="129"/>
      <c r="B70" s="21" t="s">
        <v>62</v>
      </c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6"/>
      <c r="P70" s="56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</row>
    <row r="71" spans="1:112" ht="15.75" thickBot="1" x14ac:dyDescent="0.3">
      <c r="A71" s="129"/>
      <c r="B71" s="21" t="s">
        <v>14</v>
      </c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6"/>
      <c r="P71" s="56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  <c r="CJ71" s="33"/>
      <c r="CK71" s="33"/>
      <c r="CL71" s="33"/>
      <c r="CM71" s="33"/>
      <c r="CN71" s="33"/>
      <c r="CO71" s="33"/>
      <c r="CP71" s="33"/>
      <c r="CQ71" s="33"/>
      <c r="CR71" s="33"/>
      <c r="CS71" s="33"/>
      <c r="CT71" s="33"/>
      <c r="CU71" s="33"/>
      <c r="CV71" s="33"/>
      <c r="CW71" s="33"/>
      <c r="CX71" s="33"/>
      <c r="CY71" s="33"/>
      <c r="CZ71" s="33"/>
      <c r="DA71" s="33"/>
      <c r="DB71" s="33"/>
      <c r="DC71" s="33"/>
      <c r="DD71" s="33"/>
      <c r="DE71" s="33"/>
      <c r="DF71" s="33"/>
      <c r="DG71" s="33"/>
      <c r="DH71" s="33"/>
    </row>
    <row r="72" spans="1:112" ht="15.75" thickBot="1" x14ac:dyDescent="0.3">
      <c r="A72" s="129"/>
      <c r="B72" s="21" t="s">
        <v>70</v>
      </c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6"/>
      <c r="P72" s="56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  <c r="CJ72" s="33"/>
      <c r="CK72" s="33"/>
      <c r="CL72" s="33"/>
      <c r="CM72" s="33"/>
      <c r="CN72" s="33"/>
      <c r="CO72" s="33"/>
      <c r="CP72" s="33"/>
      <c r="CQ72" s="33"/>
      <c r="CR72" s="33"/>
      <c r="CS72" s="33"/>
      <c r="CT72" s="33"/>
      <c r="CU72" s="33"/>
      <c r="CV72" s="33"/>
      <c r="CW72" s="33"/>
      <c r="CX72" s="33"/>
      <c r="CY72" s="33"/>
      <c r="CZ72" s="33"/>
      <c r="DA72" s="33"/>
      <c r="DB72" s="33"/>
      <c r="DC72" s="33"/>
      <c r="DD72" s="33"/>
      <c r="DE72" s="33"/>
      <c r="DF72" s="33"/>
      <c r="DG72" s="33"/>
      <c r="DH72" s="33"/>
    </row>
    <row r="73" spans="1:112" ht="15.75" thickBot="1" x14ac:dyDescent="0.3">
      <c r="A73" s="129"/>
      <c r="B73" s="21" t="s">
        <v>66</v>
      </c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6"/>
      <c r="P73" s="56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  <c r="CJ73" s="33"/>
      <c r="CK73" s="33"/>
      <c r="CL73" s="33"/>
      <c r="CM73" s="33"/>
      <c r="CN73" s="33"/>
      <c r="CO73" s="33"/>
      <c r="CP73" s="33"/>
      <c r="CQ73" s="33"/>
      <c r="CR73" s="33"/>
      <c r="CS73" s="33"/>
      <c r="CT73" s="33"/>
      <c r="CU73" s="33"/>
      <c r="CV73" s="33"/>
      <c r="CW73" s="33"/>
      <c r="CX73" s="33"/>
      <c r="CY73" s="33"/>
      <c r="CZ73" s="33"/>
      <c r="DA73" s="33"/>
      <c r="DB73" s="33"/>
      <c r="DC73" s="33"/>
      <c r="DD73" s="33"/>
      <c r="DE73" s="33"/>
      <c r="DF73" s="33"/>
      <c r="DG73" s="33"/>
      <c r="DH73" s="33"/>
    </row>
    <row r="74" spans="1:112" ht="15.75" thickBot="1" x14ac:dyDescent="0.3">
      <c r="A74" s="129"/>
      <c r="B74" s="21" t="s">
        <v>55</v>
      </c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6"/>
      <c r="P74" s="56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33"/>
      <c r="CP74" s="33"/>
      <c r="CQ74" s="33"/>
      <c r="CR74" s="33"/>
      <c r="CS74" s="33"/>
      <c r="CT74" s="33"/>
      <c r="CU74" s="33"/>
      <c r="CV74" s="33"/>
      <c r="CW74" s="33"/>
      <c r="CX74" s="33"/>
      <c r="CY74" s="33"/>
      <c r="CZ74" s="33"/>
      <c r="DA74" s="33"/>
      <c r="DB74" s="33"/>
      <c r="DC74" s="33"/>
      <c r="DD74" s="33"/>
      <c r="DE74" s="33"/>
      <c r="DF74" s="33"/>
      <c r="DG74" s="33"/>
      <c r="DH74" s="33"/>
    </row>
    <row r="75" spans="1:112" ht="20.25" thickBot="1" x14ac:dyDescent="0.3">
      <c r="A75" s="23"/>
      <c r="B75" s="25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6"/>
      <c r="P75" s="56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J75" s="33"/>
      <c r="CK75" s="33"/>
      <c r="CL75" s="33"/>
      <c r="CM75" s="33"/>
      <c r="CN75" s="33"/>
      <c r="CO75" s="33"/>
      <c r="CP75" s="33"/>
      <c r="CQ75" s="33"/>
      <c r="CR75" s="33"/>
      <c r="CS75" s="33"/>
      <c r="CT75" s="33"/>
      <c r="CU75" s="33"/>
      <c r="CV75" s="33"/>
      <c r="CW75" s="33"/>
      <c r="CX75" s="33"/>
      <c r="CY75" s="33"/>
      <c r="CZ75" s="33"/>
      <c r="DA75" s="33"/>
      <c r="DB75" s="33"/>
      <c r="DC75" s="33"/>
      <c r="DD75" s="33"/>
      <c r="DE75" s="33"/>
      <c r="DF75" s="33"/>
      <c r="DG75" s="33"/>
      <c r="DH75" s="33"/>
    </row>
    <row r="76" spans="1:112" ht="15.75" thickBot="1" x14ac:dyDescent="0.3">
      <c r="A76" s="128" t="s">
        <v>30</v>
      </c>
      <c r="B76" s="27" t="s">
        <v>57</v>
      </c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6"/>
      <c r="P76" s="56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  <c r="BY76" s="33"/>
      <c r="BZ76" s="33"/>
      <c r="CA76" s="33"/>
      <c r="CB76" s="33"/>
      <c r="CC76" s="33"/>
      <c r="CD76" s="33"/>
      <c r="CE76" s="33"/>
      <c r="CF76" s="33"/>
      <c r="CG76" s="33"/>
      <c r="CH76" s="33"/>
      <c r="CI76" s="33"/>
      <c r="CJ76" s="33"/>
      <c r="CK76" s="33"/>
      <c r="CL76" s="33"/>
      <c r="CM76" s="33"/>
      <c r="CN76" s="33"/>
      <c r="CO76" s="33"/>
      <c r="CP76" s="33"/>
      <c r="CQ76" s="33"/>
      <c r="CR76" s="33"/>
      <c r="CS76" s="33"/>
      <c r="CT76" s="33"/>
      <c r="CU76" s="33"/>
      <c r="CV76" s="33"/>
      <c r="CW76" s="33"/>
      <c r="CX76" s="33"/>
      <c r="CY76" s="33"/>
      <c r="CZ76" s="33"/>
      <c r="DA76" s="33"/>
      <c r="DB76" s="33"/>
      <c r="DC76" s="33"/>
      <c r="DD76" s="33"/>
      <c r="DE76" s="33"/>
      <c r="DF76" s="33"/>
      <c r="DG76" s="33"/>
      <c r="DH76" s="33"/>
    </row>
    <row r="77" spans="1:112" ht="15.75" thickBot="1" x14ac:dyDescent="0.3">
      <c r="A77" s="128"/>
      <c r="B77" s="27" t="s">
        <v>224</v>
      </c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6"/>
      <c r="P77" s="56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  <c r="CA77" s="33"/>
      <c r="CB77" s="33"/>
      <c r="CC77" s="33"/>
      <c r="CD77" s="33"/>
      <c r="CE77" s="33"/>
      <c r="CF77" s="33"/>
      <c r="CG77" s="33"/>
      <c r="CH77" s="33"/>
      <c r="CI77" s="33"/>
      <c r="CJ77" s="33"/>
      <c r="CK77" s="33"/>
      <c r="CL77" s="33"/>
      <c r="CM77" s="33"/>
      <c r="CN77" s="33"/>
      <c r="CO77" s="33"/>
      <c r="CP77" s="33"/>
      <c r="CQ77" s="33"/>
      <c r="CR77" s="33"/>
      <c r="CS77" s="33"/>
      <c r="CT77" s="33"/>
      <c r="CU77" s="33"/>
      <c r="CV77" s="33"/>
      <c r="CW77" s="33"/>
      <c r="CX77" s="33"/>
      <c r="CY77" s="33"/>
      <c r="CZ77" s="33"/>
      <c r="DA77" s="33"/>
      <c r="DB77" s="33"/>
      <c r="DC77" s="33"/>
      <c r="DD77" s="33"/>
      <c r="DE77" s="33"/>
      <c r="DF77" s="33"/>
      <c r="DG77" s="33"/>
      <c r="DH77" s="33"/>
    </row>
    <row r="78" spans="1:112" ht="15.75" thickBot="1" x14ac:dyDescent="0.3">
      <c r="A78" s="128"/>
      <c r="B78" s="27" t="s">
        <v>113</v>
      </c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6"/>
      <c r="P78" s="56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  <c r="BY78" s="33"/>
      <c r="BZ78" s="33"/>
      <c r="CA78" s="33"/>
      <c r="CB78" s="33"/>
      <c r="CC78" s="33"/>
      <c r="CD78" s="33"/>
      <c r="CE78" s="33"/>
      <c r="CF78" s="33"/>
      <c r="CG78" s="33"/>
      <c r="CH78" s="33"/>
      <c r="CI78" s="33"/>
      <c r="CJ78" s="33"/>
      <c r="CK78" s="33"/>
      <c r="CL78" s="33"/>
      <c r="CM78" s="33"/>
      <c r="CN78" s="33"/>
      <c r="CO78" s="33"/>
      <c r="CP78" s="33"/>
      <c r="CQ78" s="33"/>
      <c r="CR78" s="33"/>
      <c r="CS78" s="33"/>
      <c r="CT78" s="33"/>
      <c r="CU78" s="33"/>
      <c r="CV78" s="33"/>
      <c r="CW78" s="33"/>
      <c r="CX78" s="33"/>
      <c r="CY78" s="33"/>
      <c r="CZ78" s="33"/>
      <c r="DA78" s="33"/>
      <c r="DB78" s="33"/>
      <c r="DC78" s="33"/>
      <c r="DD78" s="33"/>
      <c r="DE78" s="33"/>
      <c r="DF78" s="33"/>
      <c r="DG78" s="33"/>
      <c r="DH78" s="33"/>
    </row>
    <row r="79" spans="1:112" ht="15.75" thickBot="1" x14ac:dyDescent="0.3">
      <c r="A79" s="128"/>
      <c r="B79" s="27" t="s">
        <v>97</v>
      </c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6"/>
      <c r="P79" s="56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  <c r="BY79" s="33"/>
      <c r="BZ79" s="33"/>
      <c r="CA79" s="33"/>
      <c r="CB79" s="33"/>
      <c r="CC79" s="33"/>
      <c r="CD79" s="33"/>
      <c r="CE79" s="33"/>
      <c r="CF79" s="33"/>
      <c r="CG79" s="33"/>
      <c r="CH79" s="33"/>
      <c r="CI79" s="33"/>
      <c r="CJ79" s="33"/>
      <c r="CK79" s="33"/>
      <c r="CL79" s="33"/>
      <c r="CM79" s="33"/>
      <c r="CN79" s="33"/>
      <c r="CO79" s="33"/>
      <c r="CP79" s="33"/>
      <c r="CQ79" s="33"/>
      <c r="CR79" s="33"/>
      <c r="CS79" s="33"/>
      <c r="CT79" s="33"/>
      <c r="CU79" s="33"/>
      <c r="CV79" s="33"/>
      <c r="CW79" s="33"/>
      <c r="CX79" s="33"/>
      <c r="CY79" s="33"/>
      <c r="CZ79" s="33"/>
      <c r="DA79" s="33"/>
      <c r="DB79" s="33"/>
      <c r="DC79" s="33"/>
      <c r="DD79" s="33"/>
      <c r="DE79" s="33"/>
      <c r="DF79" s="33"/>
      <c r="DG79" s="33"/>
      <c r="DH79" s="33"/>
    </row>
    <row r="80" spans="1:112" ht="15.75" thickBot="1" x14ac:dyDescent="0.3">
      <c r="A80" s="128"/>
      <c r="B80" s="27" t="s">
        <v>114</v>
      </c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6"/>
      <c r="P80" s="56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  <c r="BY80" s="33"/>
      <c r="BZ80" s="33"/>
      <c r="CA80" s="33"/>
      <c r="CB80" s="33"/>
      <c r="CC80" s="33"/>
      <c r="CD80" s="33"/>
      <c r="CE80" s="33"/>
      <c r="CF80" s="33"/>
      <c r="CG80" s="33"/>
      <c r="CH80" s="33"/>
      <c r="CI80" s="33"/>
      <c r="CJ80" s="33"/>
      <c r="CK80" s="33"/>
      <c r="CL80" s="33"/>
      <c r="CM80" s="33"/>
      <c r="CN80" s="33"/>
      <c r="CO80" s="33"/>
      <c r="CP80" s="33"/>
      <c r="CQ80" s="33"/>
      <c r="CR80" s="33"/>
      <c r="CS80" s="33"/>
      <c r="CT80" s="33"/>
      <c r="CU80" s="33"/>
      <c r="CV80" s="33"/>
      <c r="CW80" s="33"/>
      <c r="CX80" s="33"/>
      <c r="CY80" s="33"/>
      <c r="CZ80" s="33"/>
      <c r="DA80" s="33"/>
      <c r="DB80" s="33"/>
      <c r="DC80" s="33"/>
      <c r="DD80" s="33"/>
      <c r="DE80" s="33"/>
      <c r="DF80" s="33"/>
      <c r="DG80" s="33"/>
      <c r="DH80" s="33"/>
    </row>
    <row r="81" spans="1:112" ht="15.75" thickBot="1" x14ac:dyDescent="0.3">
      <c r="A81" s="128"/>
      <c r="B81" s="27" t="s">
        <v>65</v>
      </c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6"/>
      <c r="P81" s="56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  <c r="BU81" s="33"/>
      <c r="BV81" s="33"/>
      <c r="BW81" s="33"/>
      <c r="BX81" s="33"/>
      <c r="BY81" s="33"/>
      <c r="BZ81" s="33"/>
      <c r="CA81" s="33"/>
      <c r="CB81" s="33"/>
      <c r="CC81" s="33"/>
      <c r="CD81" s="33"/>
      <c r="CE81" s="33"/>
      <c r="CF81" s="33"/>
      <c r="CG81" s="33"/>
      <c r="CH81" s="33"/>
      <c r="CI81" s="33"/>
      <c r="CJ81" s="33"/>
      <c r="CK81" s="33"/>
      <c r="CL81" s="33"/>
      <c r="CM81" s="33"/>
      <c r="CN81" s="33"/>
      <c r="CO81" s="33"/>
      <c r="CP81" s="33"/>
      <c r="CQ81" s="33"/>
      <c r="CR81" s="33"/>
      <c r="CS81" s="33"/>
      <c r="CT81" s="33"/>
      <c r="CU81" s="33"/>
      <c r="CV81" s="33"/>
      <c r="CW81" s="33"/>
      <c r="CX81" s="33"/>
      <c r="CY81" s="33"/>
      <c r="CZ81" s="33"/>
      <c r="DA81" s="33"/>
      <c r="DB81" s="33"/>
      <c r="DC81" s="33"/>
      <c r="DD81" s="33"/>
      <c r="DE81" s="33"/>
      <c r="DF81" s="33"/>
      <c r="DG81" s="33"/>
      <c r="DH81" s="33"/>
    </row>
    <row r="82" spans="1:112" ht="15.75" thickBot="1" x14ac:dyDescent="0.3">
      <c r="A82" s="128"/>
      <c r="B82" s="27" t="s">
        <v>111</v>
      </c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6"/>
      <c r="P82" s="56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  <c r="BU82" s="33"/>
      <c r="BV82" s="33"/>
      <c r="BW82" s="33"/>
      <c r="BX82" s="33"/>
      <c r="BY82" s="33"/>
      <c r="BZ82" s="33"/>
      <c r="CA82" s="33"/>
      <c r="CB82" s="33"/>
      <c r="CC82" s="33"/>
      <c r="CD82" s="33"/>
      <c r="CE82" s="33"/>
      <c r="CF82" s="33"/>
      <c r="CG82" s="33"/>
      <c r="CH82" s="33"/>
      <c r="CI82" s="33"/>
      <c r="CJ82" s="33"/>
      <c r="CK82" s="33"/>
      <c r="CL82" s="33"/>
      <c r="CM82" s="33"/>
      <c r="CN82" s="33"/>
      <c r="CO82" s="33"/>
      <c r="CP82" s="33"/>
      <c r="CQ82" s="33"/>
      <c r="CR82" s="33"/>
      <c r="CS82" s="33"/>
      <c r="CT82" s="33"/>
      <c r="CU82" s="33"/>
      <c r="CV82" s="33"/>
      <c r="CW82" s="33"/>
      <c r="CX82" s="33"/>
      <c r="CY82" s="33"/>
      <c r="CZ82" s="33"/>
      <c r="DA82" s="33"/>
      <c r="DB82" s="33"/>
      <c r="DC82" s="33"/>
      <c r="DD82" s="33"/>
      <c r="DE82" s="33"/>
      <c r="DF82" s="33"/>
      <c r="DG82" s="33"/>
      <c r="DH82" s="33"/>
    </row>
    <row r="83" spans="1:112" ht="15.75" thickBot="1" x14ac:dyDescent="0.3">
      <c r="A83" s="128"/>
      <c r="B83" s="27" t="s">
        <v>46</v>
      </c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6"/>
      <c r="P83" s="56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  <c r="BU83" s="33"/>
      <c r="BV83" s="33"/>
      <c r="BW83" s="33"/>
      <c r="BX83" s="33"/>
      <c r="BY83" s="33"/>
      <c r="BZ83" s="33"/>
      <c r="CA83" s="33"/>
      <c r="CB83" s="33"/>
      <c r="CC83" s="33"/>
      <c r="CD83" s="33"/>
      <c r="CE83" s="33"/>
      <c r="CF83" s="33"/>
      <c r="CG83" s="33"/>
      <c r="CH83" s="33"/>
      <c r="CI83" s="33"/>
      <c r="CJ83" s="33"/>
      <c r="CK83" s="33"/>
      <c r="CL83" s="33"/>
      <c r="CM83" s="33"/>
      <c r="CN83" s="33"/>
      <c r="CO83" s="33"/>
      <c r="CP83" s="33"/>
      <c r="CQ83" s="33"/>
      <c r="CR83" s="33"/>
      <c r="CS83" s="33"/>
      <c r="CT83" s="33"/>
      <c r="CU83" s="33"/>
      <c r="CV83" s="33"/>
      <c r="CW83" s="33"/>
      <c r="CX83" s="33"/>
      <c r="CY83" s="33"/>
      <c r="CZ83" s="33"/>
      <c r="DA83" s="33"/>
      <c r="DB83" s="33"/>
      <c r="DC83" s="33"/>
      <c r="DD83" s="33"/>
      <c r="DE83" s="33"/>
      <c r="DF83" s="33"/>
      <c r="DG83" s="33"/>
      <c r="DH83" s="33"/>
    </row>
    <row r="84" spans="1:112" ht="15.75" thickBot="1" x14ac:dyDescent="0.3">
      <c r="A84" s="128"/>
      <c r="B84" s="27" t="s">
        <v>225</v>
      </c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6"/>
      <c r="P84" s="56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  <c r="BU84" s="33"/>
      <c r="BV84" s="33"/>
      <c r="BW84" s="33"/>
      <c r="BX84" s="33"/>
      <c r="BY84" s="33"/>
      <c r="BZ84" s="33"/>
      <c r="CA84" s="33"/>
      <c r="CB84" s="33"/>
      <c r="CC84" s="33"/>
      <c r="CD84" s="33"/>
      <c r="CE84" s="33"/>
      <c r="CF84" s="33"/>
      <c r="CG84" s="33"/>
      <c r="CH84" s="33"/>
      <c r="CI84" s="33"/>
      <c r="CJ84" s="33"/>
      <c r="CK84" s="33"/>
      <c r="CL84" s="33"/>
      <c r="CM84" s="33"/>
      <c r="CN84" s="33"/>
      <c r="CO84" s="33"/>
      <c r="CP84" s="33"/>
      <c r="CQ84" s="33"/>
      <c r="CR84" s="33"/>
      <c r="CS84" s="33"/>
      <c r="CT84" s="33"/>
      <c r="CU84" s="33"/>
      <c r="CV84" s="33"/>
      <c r="CW84" s="33"/>
      <c r="CX84" s="33"/>
      <c r="CY84" s="33"/>
      <c r="CZ84" s="33"/>
      <c r="DA84" s="33"/>
      <c r="DB84" s="33"/>
      <c r="DC84" s="33"/>
      <c r="DD84" s="33"/>
      <c r="DE84" s="33"/>
      <c r="DF84" s="33"/>
      <c r="DG84" s="33"/>
      <c r="DH84" s="33"/>
    </row>
    <row r="85" spans="1:112" ht="15.75" thickBot="1" x14ac:dyDescent="0.3">
      <c r="A85" s="128"/>
      <c r="B85" s="27" t="s">
        <v>52</v>
      </c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6"/>
      <c r="P85" s="56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  <c r="BU85" s="33"/>
      <c r="BV85" s="33"/>
      <c r="BW85" s="33"/>
      <c r="BX85" s="33"/>
      <c r="BY85" s="33"/>
      <c r="BZ85" s="33"/>
      <c r="CA85" s="33"/>
      <c r="CB85" s="33"/>
      <c r="CC85" s="33"/>
      <c r="CD85" s="33"/>
      <c r="CE85" s="33"/>
      <c r="CF85" s="33"/>
      <c r="CG85" s="33"/>
      <c r="CH85" s="33"/>
      <c r="CI85" s="33"/>
      <c r="CJ85" s="33"/>
      <c r="CK85" s="33"/>
      <c r="CL85" s="33"/>
      <c r="CM85" s="33"/>
      <c r="CN85" s="33"/>
      <c r="CO85" s="33"/>
      <c r="CP85" s="33"/>
      <c r="CQ85" s="33"/>
      <c r="CR85" s="33"/>
      <c r="CS85" s="33"/>
      <c r="CT85" s="33"/>
      <c r="CU85" s="33"/>
      <c r="CV85" s="33"/>
      <c r="CW85" s="33"/>
      <c r="CX85" s="33"/>
      <c r="CY85" s="33"/>
      <c r="CZ85" s="33"/>
      <c r="DA85" s="33"/>
      <c r="DB85" s="33"/>
      <c r="DC85" s="33"/>
      <c r="DD85" s="33"/>
      <c r="DE85" s="33"/>
      <c r="DF85" s="33"/>
      <c r="DG85" s="33"/>
      <c r="DH85" s="33"/>
    </row>
    <row r="86" spans="1:112" ht="15.75" thickBot="1" x14ac:dyDescent="0.3">
      <c r="A86" s="128"/>
      <c r="B86" s="27" t="s">
        <v>110</v>
      </c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6"/>
      <c r="P86" s="56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  <c r="BU86" s="33"/>
      <c r="BV86" s="33"/>
      <c r="BW86" s="33"/>
      <c r="BX86" s="33"/>
      <c r="BY86" s="33"/>
      <c r="BZ86" s="33"/>
      <c r="CA86" s="33"/>
      <c r="CB86" s="33"/>
      <c r="CC86" s="33"/>
      <c r="CD86" s="33"/>
      <c r="CE86" s="33"/>
      <c r="CF86" s="33"/>
      <c r="CG86" s="33"/>
      <c r="CH86" s="33"/>
      <c r="CI86" s="33"/>
      <c r="CJ86" s="33"/>
      <c r="CK86" s="33"/>
      <c r="CL86" s="33"/>
      <c r="CM86" s="33"/>
      <c r="CN86" s="33"/>
      <c r="CO86" s="33"/>
      <c r="CP86" s="33"/>
      <c r="CQ86" s="33"/>
      <c r="CR86" s="33"/>
      <c r="CS86" s="33"/>
      <c r="CT86" s="33"/>
      <c r="CU86" s="33"/>
      <c r="CV86" s="33"/>
      <c r="CW86" s="33"/>
      <c r="CX86" s="33"/>
      <c r="CY86" s="33"/>
      <c r="CZ86" s="33"/>
      <c r="DA86" s="33"/>
      <c r="DB86" s="33"/>
      <c r="DC86" s="33"/>
      <c r="DD86" s="33"/>
      <c r="DE86" s="33"/>
      <c r="DF86" s="33"/>
      <c r="DG86" s="33"/>
      <c r="DH86" s="33"/>
    </row>
    <row r="87" spans="1:112" ht="15.75" thickBot="1" x14ac:dyDescent="0.3">
      <c r="A87" s="128"/>
      <c r="B87" s="27" t="s">
        <v>217</v>
      </c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6"/>
      <c r="P87" s="56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  <c r="BU87" s="33"/>
      <c r="BV87" s="33"/>
      <c r="BW87" s="33"/>
      <c r="BX87" s="33"/>
      <c r="BY87" s="33"/>
      <c r="BZ87" s="33"/>
      <c r="CA87" s="33"/>
      <c r="CB87" s="33"/>
      <c r="CC87" s="33"/>
      <c r="CD87" s="33"/>
      <c r="CE87" s="33"/>
      <c r="CF87" s="33"/>
      <c r="CG87" s="33"/>
      <c r="CH87" s="33"/>
      <c r="CI87" s="33"/>
      <c r="CJ87" s="33"/>
      <c r="CK87" s="33"/>
      <c r="CL87" s="33"/>
      <c r="CM87" s="33"/>
      <c r="CN87" s="33"/>
      <c r="CO87" s="33"/>
      <c r="CP87" s="33"/>
      <c r="CQ87" s="33"/>
      <c r="CR87" s="33"/>
      <c r="CS87" s="33"/>
      <c r="CT87" s="33"/>
      <c r="CU87" s="33"/>
      <c r="CV87" s="33"/>
      <c r="CW87" s="33"/>
      <c r="CX87" s="33"/>
      <c r="CY87" s="33"/>
      <c r="CZ87" s="33"/>
      <c r="DA87" s="33"/>
      <c r="DB87" s="33"/>
      <c r="DC87" s="33"/>
      <c r="DD87" s="33"/>
      <c r="DE87" s="33"/>
      <c r="DF87" s="33"/>
      <c r="DG87" s="33"/>
      <c r="DH87" s="33"/>
    </row>
    <row r="88" spans="1:112" ht="15.75" thickBot="1" x14ac:dyDescent="0.3">
      <c r="A88" s="128"/>
      <c r="B88" s="27" t="s">
        <v>98</v>
      </c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6"/>
      <c r="P88" s="56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  <c r="BU88" s="33"/>
      <c r="BV88" s="33"/>
      <c r="BW88" s="33"/>
      <c r="BX88" s="33"/>
      <c r="BY88" s="33"/>
      <c r="BZ88" s="33"/>
      <c r="CA88" s="33"/>
      <c r="CB88" s="33"/>
      <c r="CC88" s="33"/>
      <c r="CD88" s="33"/>
      <c r="CE88" s="33"/>
      <c r="CF88" s="33"/>
      <c r="CG88" s="33"/>
      <c r="CH88" s="33"/>
      <c r="CI88" s="33"/>
      <c r="CJ88" s="33"/>
      <c r="CK88" s="33"/>
      <c r="CL88" s="33"/>
      <c r="CM88" s="33"/>
      <c r="CN88" s="33"/>
      <c r="CO88" s="33"/>
      <c r="CP88" s="33"/>
      <c r="CQ88" s="33"/>
      <c r="CR88" s="33"/>
      <c r="CS88" s="33"/>
      <c r="CT88" s="33"/>
      <c r="CU88" s="33"/>
      <c r="CV88" s="33"/>
      <c r="CW88" s="33"/>
      <c r="CX88" s="33"/>
      <c r="CY88" s="33"/>
      <c r="CZ88" s="33"/>
      <c r="DA88" s="33"/>
      <c r="DB88" s="33"/>
      <c r="DC88" s="33"/>
      <c r="DD88" s="33"/>
      <c r="DE88" s="33"/>
      <c r="DF88" s="33"/>
      <c r="DG88" s="33"/>
      <c r="DH88" s="33"/>
    </row>
    <row r="89" spans="1:112" ht="15.75" thickBot="1" x14ac:dyDescent="0.3">
      <c r="A89" s="128"/>
      <c r="B89" s="27" t="s">
        <v>226</v>
      </c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6"/>
      <c r="P89" s="56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  <c r="BU89" s="33"/>
      <c r="BV89" s="33"/>
      <c r="BW89" s="33"/>
      <c r="BX89" s="33"/>
      <c r="BY89" s="33"/>
      <c r="BZ89" s="33"/>
      <c r="CA89" s="33"/>
      <c r="CB89" s="33"/>
      <c r="CC89" s="33"/>
      <c r="CD89" s="33"/>
      <c r="CE89" s="33"/>
      <c r="CF89" s="33"/>
      <c r="CG89" s="33"/>
      <c r="CH89" s="33"/>
      <c r="CI89" s="33"/>
      <c r="CJ89" s="33"/>
      <c r="CK89" s="33"/>
      <c r="CL89" s="33"/>
      <c r="CM89" s="33"/>
      <c r="CN89" s="33"/>
      <c r="CO89" s="33"/>
      <c r="CP89" s="33"/>
      <c r="CQ89" s="33"/>
      <c r="CR89" s="33"/>
      <c r="CS89" s="33"/>
      <c r="CT89" s="33"/>
      <c r="CU89" s="33"/>
      <c r="CV89" s="33"/>
      <c r="CW89" s="33"/>
      <c r="CX89" s="33"/>
      <c r="CY89" s="33"/>
      <c r="CZ89" s="33"/>
      <c r="DA89" s="33"/>
      <c r="DB89" s="33"/>
      <c r="DC89" s="33"/>
      <c r="DD89" s="33"/>
      <c r="DE89" s="33"/>
      <c r="DF89" s="33"/>
      <c r="DG89" s="33"/>
      <c r="DH89" s="33"/>
    </row>
    <row r="90" spans="1:112" ht="15.75" thickBot="1" x14ac:dyDescent="0.3">
      <c r="A90" s="128"/>
      <c r="B90" s="27" t="s">
        <v>31</v>
      </c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6"/>
      <c r="P90" s="56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  <c r="BU90" s="33"/>
      <c r="BV90" s="33"/>
      <c r="BW90" s="33"/>
      <c r="BX90" s="33"/>
      <c r="BY90" s="33"/>
      <c r="BZ90" s="33"/>
      <c r="CA90" s="33"/>
      <c r="CB90" s="33"/>
      <c r="CC90" s="33"/>
      <c r="CD90" s="33"/>
      <c r="CE90" s="33"/>
      <c r="CF90" s="33"/>
      <c r="CG90" s="33"/>
      <c r="CH90" s="33"/>
      <c r="CI90" s="33"/>
      <c r="CJ90" s="33"/>
      <c r="CK90" s="33"/>
      <c r="CL90" s="33"/>
      <c r="CM90" s="33"/>
      <c r="CN90" s="33"/>
      <c r="CO90" s="33"/>
      <c r="CP90" s="33"/>
      <c r="CQ90" s="33"/>
      <c r="CR90" s="33"/>
      <c r="CS90" s="33"/>
      <c r="CT90" s="33"/>
      <c r="CU90" s="33"/>
      <c r="CV90" s="33"/>
      <c r="CW90" s="33"/>
      <c r="CX90" s="33"/>
      <c r="CY90" s="33"/>
      <c r="CZ90" s="33"/>
      <c r="DA90" s="33"/>
      <c r="DB90" s="33"/>
      <c r="DC90" s="33"/>
      <c r="DD90" s="33"/>
      <c r="DE90" s="33"/>
      <c r="DF90" s="33"/>
      <c r="DG90" s="33"/>
      <c r="DH90" s="33"/>
    </row>
    <row r="91" spans="1:112" ht="15.75" thickBot="1" x14ac:dyDescent="0.3">
      <c r="A91" s="128"/>
      <c r="B91" s="27" t="s">
        <v>108</v>
      </c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6"/>
      <c r="P91" s="56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  <c r="BU91" s="33"/>
      <c r="BV91" s="33"/>
      <c r="BW91" s="33"/>
      <c r="BX91" s="33"/>
      <c r="BY91" s="33"/>
      <c r="BZ91" s="33"/>
      <c r="CA91" s="33"/>
      <c r="CB91" s="33"/>
      <c r="CC91" s="33"/>
      <c r="CD91" s="33"/>
      <c r="CE91" s="33"/>
      <c r="CF91" s="33"/>
      <c r="CG91" s="33"/>
      <c r="CH91" s="33"/>
      <c r="CI91" s="33"/>
      <c r="CJ91" s="33"/>
      <c r="CK91" s="33"/>
      <c r="CL91" s="33"/>
      <c r="CM91" s="33"/>
      <c r="CN91" s="33"/>
      <c r="CO91" s="33"/>
      <c r="CP91" s="33"/>
      <c r="CQ91" s="33"/>
      <c r="CR91" s="33"/>
      <c r="CS91" s="33"/>
      <c r="CT91" s="33"/>
      <c r="CU91" s="33"/>
      <c r="CV91" s="33"/>
      <c r="CW91" s="33"/>
      <c r="CX91" s="33"/>
      <c r="CY91" s="33"/>
      <c r="CZ91" s="33"/>
      <c r="DA91" s="33"/>
      <c r="DB91" s="33"/>
      <c r="DC91" s="33"/>
      <c r="DD91" s="33"/>
      <c r="DE91" s="33"/>
      <c r="DF91" s="33"/>
      <c r="DG91" s="33"/>
      <c r="DH91" s="33"/>
    </row>
    <row r="92" spans="1:112" ht="15.75" thickBot="1" x14ac:dyDescent="0.3">
      <c r="A92" s="128"/>
      <c r="B92" s="27" t="s">
        <v>61</v>
      </c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6"/>
      <c r="P92" s="56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  <c r="BU92" s="33"/>
      <c r="BV92" s="33"/>
      <c r="BW92" s="33"/>
      <c r="BX92" s="33"/>
      <c r="BY92" s="33"/>
      <c r="BZ92" s="33"/>
      <c r="CA92" s="33"/>
      <c r="CB92" s="33"/>
      <c r="CC92" s="33"/>
      <c r="CD92" s="33"/>
      <c r="CE92" s="33"/>
      <c r="CF92" s="33"/>
      <c r="CG92" s="33"/>
      <c r="CH92" s="33"/>
      <c r="CI92" s="33"/>
      <c r="CJ92" s="33"/>
      <c r="CK92" s="33"/>
      <c r="CL92" s="33"/>
      <c r="CM92" s="33"/>
      <c r="CN92" s="33"/>
      <c r="CO92" s="33"/>
      <c r="CP92" s="33"/>
      <c r="CQ92" s="33"/>
      <c r="CR92" s="33"/>
      <c r="CS92" s="33"/>
      <c r="CT92" s="33"/>
      <c r="CU92" s="33"/>
      <c r="CV92" s="33"/>
      <c r="CW92" s="33"/>
      <c r="CX92" s="33"/>
      <c r="CY92" s="33"/>
      <c r="CZ92" s="33"/>
      <c r="DA92" s="33"/>
      <c r="DB92" s="33"/>
      <c r="DC92" s="33"/>
      <c r="DD92" s="33"/>
      <c r="DE92" s="33"/>
      <c r="DF92" s="33"/>
      <c r="DG92" s="33"/>
      <c r="DH92" s="33"/>
    </row>
    <row r="93" spans="1:112" ht="19.5" x14ac:dyDescent="0.25">
      <c r="A93" s="14"/>
      <c r="B93" s="15"/>
    </row>
    <row r="96" spans="1:112" ht="15.75" thickBot="1" x14ac:dyDescent="0.3"/>
    <row r="97" spans="1:2" ht="15.75" thickBot="1" x14ac:dyDescent="0.3">
      <c r="A97" s="138" t="s">
        <v>5</v>
      </c>
      <c r="B97" s="12" t="s">
        <v>218</v>
      </c>
    </row>
    <row r="98" spans="1:2" ht="15.75" thickBot="1" x14ac:dyDescent="0.3">
      <c r="A98" s="139"/>
      <c r="B98" s="12" t="s">
        <v>219</v>
      </c>
    </row>
    <row r="99" spans="1:2" ht="15.75" thickBot="1" x14ac:dyDescent="0.3">
      <c r="A99" s="140"/>
      <c r="B99" s="12" t="s">
        <v>227</v>
      </c>
    </row>
    <row r="100" spans="1:2" ht="15.75" thickBot="1" x14ac:dyDescent="0.3">
      <c r="A100" s="138" t="s">
        <v>24</v>
      </c>
      <c r="B100" s="12" t="s">
        <v>218</v>
      </c>
    </row>
    <row r="101" spans="1:2" ht="15.75" thickBot="1" x14ac:dyDescent="0.3">
      <c r="A101" s="139"/>
      <c r="B101" s="12" t="s">
        <v>219</v>
      </c>
    </row>
    <row r="102" spans="1:2" ht="15.75" thickBot="1" x14ac:dyDescent="0.3">
      <c r="A102" s="140"/>
      <c r="B102" s="12" t="s">
        <v>227</v>
      </c>
    </row>
    <row r="103" spans="1:2" ht="15.75" thickBot="1" x14ac:dyDescent="0.3">
      <c r="A103" s="138" t="s">
        <v>71</v>
      </c>
      <c r="B103" s="12" t="s">
        <v>218</v>
      </c>
    </row>
    <row r="104" spans="1:2" ht="15.75" thickBot="1" x14ac:dyDescent="0.3">
      <c r="A104" s="139"/>
      <c r="B104" s="12" t="s">
        <v>219</v>
      </c>
    </row>
    <row r="105" spans="1:2" ht="15.75" thickBot="1" x14ac:dyDescent="0.3">
      <c r="A105" s="140"/>
      <c r="B105" s="12" t="s">
        <v>227</v>
      </c>
    </row>
    <row r="106" spans="1:2" ht="15.75" thickBot="1" x14ac:dyDescent="0.3">
      <c r="A106" s="138" t="s">
        <v>13</v>
      </c>
      <c r="B106" s="12" t="s">
        <v>218</v>
      </c>
    </row>
    <row r="107" spans="1:2" ht="15.75" thickBot="1" x14ac:dyDescent="0.3">
      <c r="A107" s="139"/>
      <c r="B107" s="12" t="s">
        <v>219</v>
      </c>
    </row>
    <row r="108" spans="1:2" ht="15.75" thickBot="1" x14ac:dyDescent="0.3">
      <c r="A108" s="140"/>
      <c r="B108" s="12" t="s">
        <v>227</v>
      </c>
    </row>
    <row r="109" spans="1:2" ht="15.75" thickBot="1" x14ac:dyDescent="0.3">
      <c r="A109" s="138" t="s">
        <v>30</v>
      </c>
      <c r="B109" s="12" t="s">
        <v>218</v>
      </c>
    </row>
    <row r="110" spans="1:2" ht="15.75" thickBot="1" x14ac:dyDescent="0.3">
      <c r="A110" s="139"/>
      <c r="B110" s="12" t="s">
        <v>219</v>
      </c>
    </row>
    <row r="111" spans="1:2" ht="15.75" thickBot="1" x14ac:dyDescent="0.3">
      <c r="A111" s="140"/>
      <c r="B111" s="12" t="s">
        <v>227</v>
      </c>
    </row>
    <row r="112" spans="1:2" ht="15.75" thickBot="1" x14ac:dyDescent="0.3">
      <c r="A112" s="138" t="s">
        <v>206</v>
      </c>
      <c r="B112" s="12" t="s">
        <v>218</v>
      </c>
    </row>
    <row r="113" spans="1:2" ht="15.75" thickBot="1" x14ac:dyDescent="0.3">
      <c r="A113" s="139"/>
      <c r="B113" s="12" t="s">
        <v>219</v>
      </c>
    </row>
    <row r="114" spans="1:2" ht="15.75" thickBot="1" x14ac:dyDescent="0.3">
      <c r="A114" s="140"/>
      <c r="B114" s="12" t="s">
        <v>227</v>
      </c>
    </row>
    <row r="115" spans="1:2" ht="15.75" thickBot="1" x14ac:dyDescent="0.3">
      <c r="A115" s="135" t="s">
        <v>220</v>
      </c>
      <c r="B115" s="135"/>
    </row>
    <row r="116" spans="1:2" ht="15.75" thickBot="1" x14ac:dyDescent="0.3">
      <c r="A116" s="136" t="s">
        <v>221</v>
      </c>
      <c r="B116" s="137"/>
    </row>
  </sheetData>
  <mergeCells count="22">
    <mergeCell ref="BA2:BL2"/>
    <mergeCell ref="BM2:BX2"/>
    <mergeCell ref="BY2:CJ2"/>
    <mergeCell ref="CK2:CV2"/>
    <mergeCell ref="CW2:DH2"/>
    <mergeCell ref="Q2:AB2"/>
    <mergeCell ref="AC2:AN2"/>
    <mergeCell ref="AO2:AZ2"/>
    <mergeCell ref="A97:A99"/>
    <mergeCell ref="A100:A102"/>
    <mergeCell ref="A4:A24"/>
    <mergeCell ref="A26:A40"/>
    <mergeCell ref="A42:A58"/>
    <mergeCell ref="A60:A74"/>
    <mergeCell ref="C2:P2"/>
    <mergeCell ref="A76:A92"/>
    <mergeCell ref="A115:B115"/>
    <mergeCell ref="A116:B116"/>
    <mergeCell ref="A103:A105"/>
    <mergeCell ref="A106:A108"/>
    <mergeCell ref="A109:A111"/>
    <mergeCell ref="A112:A114"/>
  </mergeCells>
  <conditionalFormatting sqref="B100:B114 A1:B2">
    <cfRule type="cellIs" dxfId="18" priority="3" operator="equal">
      <formula>"Pas visitée"</formula>
    </cfRule>
  </conditionalFormatting>
  <conditionalFormatting sqref="B5:B24 A25:B42 B43:B58 A59:B76 A93:B93 B77:B92 A3:B4">
    <cfRule type="cellIs" dxfId="17" priority="15" operator="equal">
      <formula>"Pas visitée"</formula>
    </cfRule>
  </conditionalFormatting>
  <conditionalFormatting sqref="B97">
    <cfRule type="cellIs" dxfId="16" priority="13" operator="equal">
      <formula>"Autonome"</formula>
    </cfRule>
    <cfRule type="cellIs" dxfId="15" priority="14" operator="equal">
      <formula>"Non Autonome"</formula>
    </cfRule>
  </conditionalFormatting>
  <conditionalFormatting sqref="B97">
    <cfRule type="cellIs" dxfId="14" priority="12" operator="equal">
      <formula>"Pas visitée"</formula>
    </cfRule>
  </conditionalFormatting>
  <conditionalFormatting sqref="B98">
    <cfRule type="cellIs" dxfId="13" priority="10" operator="equal">
      <formula>"Autonome"</formula>
    </cfRule>
    <cfRule type="cellIs" dxfId="12" priority="11" operator="equal">
      <formula>"Non Autonome"</formula>
    </cfRule>
  </conditionalFormatting>
  <conditionalFormatting sqref="B98">
    <cfRule type="cellIs" dxfId="11" priority="9" operator="equal">
      <formula>"Pas visitée"</formula>
    </cfRule>
  </conditionalFormatting>
  <conditionalFormatting sqref="B99">
    <cfRule type="cellIs" dxfId="10" priority="7" operator="equal">
      <formula>"Autonome"</formula>
    </cfRule>
    <cfRule type="cellIs" dxfId="9" priority="8" operator="equal">
      <formula>"Non Autonome"</formula>
    </cfRule>
  </conditionalFormatting>
  <conditionalFormatting sqref="B99">
    <cfRule type="cellIs" dxfId="8" priority="6" operator="equal">
      <formula>"Pas visitée"</formula>
    </cfRule>
  </conditionalFormatting>
  <conditionalFormatting sqref="B100:B114">
    <cfRule type="cellIs" dxfId="7" priority="4" operator="equal">
      <formula>"Autonome"</formula>
    </cfRule>
    <cfRule type="cellIs" dxfId="6" priority="5" operator="equal">
      <formula>"Non Autonome"</formula>
    </cfRule>
  </conditionalFormatting>
  <conditionalFormatting sqref="C26:C51">
    <cfRule type="cellIs" dxfId="5" priority="2" operator="equal">
      <formula>"Pas visitée"</formula>
    </cfRule>
  </conditionalFormatting>
  <conditionalFormatting sqref="C52:N92">
    <cfRule type="cellIs" dxfId="4" priority="1" operator="equal">
      <formula>"Pas visitée"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U31"/>
  <sheetViews>
    <sheetView topLeftCell="A2" workbookViewId="0">
      <selection activeCell="A6" sqref="A6:XFD6"/>
    </sheetView>
  </sheetViews>
  <sheetFormatPr baseColWidth="10" defaultRowHeight="15" x14ac:dyDescent="0.25"/>
  <sheetData>
    <row r="2" spans="1:151" ht="15.75" thickBot="1" x14ac:dyDescent="0.3"/>
    <row r="3" spans="1:151" ht="76.5" thickTop="1" thickBot="1" x14ac:dyDescent="0.3">
      <c r="A3" s="91" t="s">
        <v>2</v>
      </c>
      <c r="B3" s="20" t="s">
        <v>208</v>
      </c>
      <c r="C3" s="30" t="s">
        <v>116</v>
      </c>
      <c r="D3" s="30" t="s">
        <v>117</v>
      </c>
      <c r="E3" s="30" t="s">
        <v>118</v>
      </c>
      <c r="F3" s="30" t="s">
        <v>119</v>
      </c>
      <c r="G3" s="30" t="s">
        <v>120</v>
      </c>
      <c r="H3" s="30" t="s">
        <v>121</v>
      </c>
      <c r="I3" s="30" t="s">
        <v>122</v>
      </c>
      <c r="J3" s="30" t="s">
        <v>123</v>
      </c>
      <c r="K3" s="30" t="s">
        <v>124</v>
      </c>
      <c r="L3" s="30" t="s">
        <v>125</v>
      </c>
      <c r="M3" s="30" t="s">
        <v>126</v>
      </c>
      <c r="N3" s="30" t="s">
        <v>127</v>
      </c>
      <c r="O3" s="30" t="s">
        <v>128</v>
      </c>
      <c r="P3" s="30" t="s">
        <v>129</v>
      </c>
    </row>
    <row r="4" spans="1:151" ht="15.75" thickBot="1" x14ac:dyDescent="0.3">
      <c r="A4" s="93">
        <v>43252</v>
      </c>
      <c r="B4" s="28" t="s">
        <v>6</v>
      </c>
      <c r="C4" s="55">
        <f>SUMPRODUCT(('BDD EVALUATION'!B5:B78=Feuil1!B4)*('BDD EVALUATION'!D5:D78=Feuil1!A4)*SUM('BDD EVALUATION'!F5:U5))</f>
        <v>0</v>
      </c>
      <c r="D4" s="55">
        <f>SUMPRODUCT(('BDD EVALUATION'!C5:C78=Feuil1!C4)*('BDD EVALUATION'!E5:E78=Feuil1!B4)*SUM('BDD EVALUATION'!G5:V5))</f>
        <v>0</v>
      </c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151" ht="15.75" thickBot="1" x14ac:dyDescent="0.3"/>
    <row r="6" spans="1:151" ht="15.75" thickBot="1" x14ac:dyDescent="0.3">
      <c r="A6" s="35" t="s">
        <v>13</v>
      </c>
      <c r="B6" s="35" t="s">
        <v>49</v>
      </c>
      <c r="C6" s="35" t="s">
        <v>67</v>
      </c>
      <c r="D6" s="96">
        <v>43313</v>
      </c>
      <c r="E6" s="35" t="s">
        <v>91</v>
      </c>
      <c r="F6" s="38" t="s">
        <v>9</v>
      </c>
      <c r="G6" s="38">
        <f t="shared" ref="G6:BQ6" si="0">IF(F6="M",0,IF(F6="I",2,IF(F6="B",4,IF(F6="E",5))))</f>
        <v>4</v>
      </c>
      <c r="H6" s="38" t="s">
        <v>9</v>
      </c>
      <c r="I6" s="38">
        <f t="shared" si="0"/>
        <v>4</v>
      </c>
      <c r="J6" s="38" t="s">
        <v>9</v>
      </c>
      <c r="K6" s="38">
        <f t="shared" si="0"/>
        <v>4</v>
      </c>
      <c r="L6" s="38" t="s">
        <v>9</v>
      </c>
      <c r="M6" s="38">
        <f t="shared" si="0"/>
        <v>4</v>
      </c>
      <c r="N6" s="38" t="s">
        <v>9</v>
      </c>
      <c r="O6" s="38">
        <f t="shared" si="0"/>
        <v>4</v>
      </c>
      <c r="P6" s="38" t="s">
        <v>9</v>
      </c>
      <c r="Q6" s="38">
        <f t="shared" si="0"/>
        <v>4</v>
      </c>
      <c r="R6" s="38" t="s">
        <v>9</v>
      </c>
      <c r="S6" s="38">
        <f t="shared" si="0"/>
        <v>4</v>
      </c>
      <c r="T6" s="38" t="s">
        <v>9</v>
      </c>
      <c r="U6" s="38">
        <f t="shared" si="0"/>
        <v>4</v>
      </c>
      <c r="V6" s="38" t="s">
        <v>9</v>
      </c>
      <c r="W6" s="38">
        <f t="shared" si="0"/>
        <v>4</v>
      </c>
      <c r="X6" s="38" t="s">
        <v>8</v>
      </c>
      <c r="Y6" s="38">
        <f t="shared" si="0"/>
        <v>2</v>
      </c>
      <c r="Z6" s="38" t="s">
        <v>9</v>
      </c>
      <c r="AA6" s="38">
        <f t="shared" si="0"/>
        <v>4</v>
      </c>
      <c r="AB6" s="38" t="s">
        <v>8</v>
      </c>
      <c r="AC6" s="38">
        <f t="shared" si="0"/>
        <v>2</v>
      </c>
      <c r="AD6" s="38" t="s">
        <v>9</v>
      </c>
      <c r="AE6" s="38">
        <f t="shared" si="0"/>
        <v>4</v>
      </c>
      <c r="AF6" s="38" t="s">
        <v>9</v>
      </c>
      <c r="AG6" s="38">
        <f t="shared" si="0"/>
        <v>4</v>
      </c>
      <c r="AH6" s="38" t="s">
        <v>9</v>
      </c>
      <c r="AI6" s="38">
        <f t="shared" si="0"/>
        <v>4</v>
      </c>
      <c r="AJ6" s="38" t="s">
        <v>9</v>
      </c>
      <c r="AK6" s="38">
        <f t="shared" si="0"/>
        <v>4</v>
      </c>
      <c r="AL6" s="38" t="s">
        <v>8</v>
      </c>
      <c r="AM6" s="38">
        <f t="shared" si="0"/>
        <v>2</v>
      </c>
      <c r="AN6" s="38" t="s">
        <v>9</v>
      </c>
      <c r="AO6" s="38">
        <f t="shared" si="0"/>
        <v>4</v>
      </c>
      <c r="AP6" s="38" t="s">
        <v>9</v>
      </c>
      <c r="AQ6" s="38">
        <f t="shared" si="0"/>
        <v>4</v>
      </c>
      <c r="AR6" s="38" t="s">
        <v>9</v>
      </c>
      <c r="AS6" s="38">
        <f t="shared" si="0"/>
        <v>4</v>
      </c>
      <c r="AT6" s="38" t="s">
        <v>9</v>
      </c>
      <c r="AU6" s="38">
        <f t="shared" si="0"/>
        <v>4</v>
      </c>
      <c r="AV6" s="38" t="s">
        <v>9</v>
      </c>
      <c r="AW6" s="38">
        <f t="shared" si="0"/>
        <v>4</v>
      </c>
      <c r="AX6" s="38" t="s">
        <v>9</v>
      </c>
      <c r="AY6" s="38">
        <f t="shared" si="0"/>
        <v>4</v>
      </c>
      <c r="AZ6" s="38" t="s">
        <v>9</v>
      </c>
      <c r="BA6" s="38">
        <f t="shared" si="0"/>
        <v>4</v>
      </c>
      <c r="BB6" s="38" t="s">
        <v>8</v>
      </c>
      <c r="BC6" s="38">
        <f t="shared" si="0"/>
        <v>2</v>
      </c>
      <c r="BD6" s="38" t="s">
        <v>9</v>
      </c>
      <c r="BE6" s="38">
        <f t="shared" si="0"/>
        <v>4</v>
      </c>
      <c r="BF6" s="38" t="s">
        <v>9</v>
      </c>
      <c r="BG6" s="38">
        <f t="shared" si="0"/>
        <v>4</v>
      </c>
      <c r="BH6" s="38" t="s">
        <v>9</v>
      </c>
      <c r="BI6" s="38">
        <f t="shared" si="0"/>
        <v>4</v>
      </c>
      <c r="BJ6" s="38" t="s">
        <v>8</v>
      </c>
      <c r="BK6" s="38">
        <f t="shared" si="0"/>
        <v>2</v>
      </c>
      <c r="BL6" s="38" t="s">
        <v>8</v>
      </c>
      <c r="BM6" s="38">
        <f t="shared" si="0"/>
        <v>2</v>
      </c>
      <c r="BN6" s="38" t="s">
        <v>9</v>
      </c>
      <c r="BO6" s="38">
        <f t="shared" si="0"/>
        <v>4</v>
      </c>
      <c r="BP6" s="38" t="s">
        <v>9</v>
      </c>
      <c r="BQ6" s="38">
        <f t="shared" si="0"/>
        <v>4</v>
      </c>
      <c r="BR6" s="38" t="s">
        <v>9</v>
      </c>
      <c r="BS6" s="38">
        <f t="shared" ref="BS6:EC6" si="1">IF(BR6="M",0,IF(BR6="I",2,IF(BR6="B",4,IF(BR6="E",5))))</f>
        <v>4</v>
      </c>
      <c r="BT6" s="38" t="s">
        <v>9</v>
      </c>
      <c r="BU6" s="38">
        <f t="shared" si="1"/>
        <v>4</v>
      </c>
      <c r="BV6" s="38" t="s">
        <v>9</v>
      </c>
      <c r="BW6" s="38">
        <f t="shared" si="1"/>
        <v>4</v>
      </c>
      <c r="BX6" s="38" t="s">
        <v>9</v>
      </c>
      <c r="BY6" s="38">
        <f t="shared" si="1"/>
        <v>4</v>
      </c>
      <c r="BZ6" s="38" t="s">
        <v>9</v>
      </c>
      <c r="CA6" s="38">
        <f t="shared" si="1"/>
        <v>4</v>
      </c>
      <c r="CB6" s="38" t="s">
        <v>9</v>
      </c>
      <c r="CC6" s="38">
        <f t="shared" si="1"/>
        <v>4</v>
      </c>
      <c r="CD6" s="38" t="s">
        <v>9</v>
      </c>
      <c r="CE6" s="38">
        <f t="shared" si="1"/>
        <v>4</v>
      </c>
      <c r="CF6" s="38" t="s">
        <v>9</v>
      </c>
      <c r="CG6" s="38">
        <f t="shared" si="1"/>
        <v>4</v>
      </c>
      <c r="CH6" s="38" t="s">
        <v>9</v>
      </c>
      <c r="CI6" s="38">
        <f t="shared" si="1"/>
        <v>4</v>
      </c>
      <c r="CJ6" s="38" t="s">
        <v>8</v>
      </c>
      <c r="CK6" s="38">
        <f t="shared" si="1"/>
        <v>2</v>
      </c>
      <c r="CL6" s="38" t="s">
        <v>8</v>
      </c>
      <c r="CM6" s="38">
        <f t="shared" si="1"/>
        <v>2</v>
      </c>
      <c r="CN6" s="38" t="s">
        <v>9</v>
      </c>
      <c r="CO6" s="38">
        <f t="shared" si="1"/>
        <v>4</v>
      </c>
      <c r="CP6" s="38" t="s">
        <v>9</v>
      </c>
      <c r="CQ6" s="38">
        <f t="shared" si="1"/>
        <v>4</v>
      </c>
      <c r="CR6" s="38" t="s">
        <v>9</v>
      </c>
      <c r="CS6" s="38">
        <f t="shared" si="1"/>
        <v>4</v>
      </c>
      <c r="CT6" s="38" t="s">
        <v>9</v>
      </c>
      <c r="CU6" s="38">
        <f t="shared" si="1"/>
        <v>4</v>
      </c>
      <c r="CV6" s="38" t="s">
        <v>9</v>
      </c>
      <c r="CW6" s="38">
        <f t="shared" si="1"/>
        <v>4</v>
      </c>
      <c r="CX6" s="38" t="s">
        <v>9</v>
      </c>
      <c r="CY6" s="38">
        <f t="shared" si="1"/>
        <v>4</v>
      </c>
      <c r="CZ6" s="38" t="s">
        <v>9</v>
      </c>
      <c r="DA6" s="38">
        <f t="shared" si="1"/>
        <v>4</v>
      </c>
      <c r="DB6" s="38" t="s">
        <v>9</v>
      </c>
      <c r="DC6" s="38">
        <f t="shared" si="1"/>
        <v>4</v>
      </c>
      <c r="DD6" s="38" t="s">
        <v>9</v>
      </c>
      <c r="DE6" s="38">
        <f t="shared" si="1"/>
        <v>4</v>
      </c>
      <c r="DF6" s="38" t="s">
        <v>9</v>
      </c>
      <c r="DG6" s="38">
        <f t="shared" si="1"/>
        <v>4</v>
      </c>
      <c r="DH6" s="38" t="s">
        <v>9</v>
      </c>
      <c r="DI6" s="38">
        <f t="shared" si="1"/>
        <v>4</v>
      </c>
      <c r="DJ6" s="38" t="s">
        <v>9</v>
      </c>
      <c r="DK6" s="38">
        <f t="shared" si="1"/>
        <v>4</v>
      </c>
      <c r="DL6" s="38" t="s">
        <v>9</v>
      </c>
      <c r="DM6" s="38">
        <f t="shared" si="1"/>
        <v>4</v>
      </c>
      <c r="DN6" s="38" t="s">
        <v>9</v>
      </c>
      <c r="DO6" s="38">
        <f t="shared" si="1"/>
        <v>4</v>
      </c>
      <c r="DP6" s="38" t="s">
        <v>9</v>
      </c>
      <c r="DQ6" s="38">
        <f t="shared" si="1"/>
        <v>4</v>
      </c>
      <c r="DR6" s="38" t="s">
        <v>9</v>
      </c>
      <c r="DS6" s="38">
        <f t="shared" si="1"/>
        <v>4</v>
      </c>
      <c r="DT6" s="38" t="s">
        <v>9</v>
      </c>
      <c r="DU6" s="38">
        <f t="shared" si="1"/>
        <v>4</v>
      </c>
      <c r="DV6" s="38" t="s">
        <v>7</v>
      </c>
      <c r="DW6" s="38">
        <f t="shared" si="1"/>
        <v>0</v>
      </c>
      <c r="DX6" s="38" t="s">
        <v>9</v>
      </c>
      <c r="DY6" s="38">
        <f t="shared" si="1"/>
        <v>4</v>
      </c>
      <c r="DZ6" s="38" t="s">
        <v>9</v>
      </c>
      <c r="EA6" s="38">
        <f t="shared" si="1"/>
        <v>4</v>
      </c>
      <c r="EB6" s="38" t="s">
        <v>8</v>
      </c>
      <c r="EC6" s="38">
        <f t="shared" si="1"/>
        <v>2</v>
      </c>
      <c r="ED6" s="38" t="s">
        <v>8</v>
      </c>
      <c r="EE6" s="38">
        <f t="shared" ref="EE6:EQ6" si="2">IF(ED6="M",0,IF(ED6="I",2,IF(ED6="B",4,IF(ED6="E",5))))</f>
        <v>2</v>
      </c>
      <c r="EF6" s="38" t="s">
        <v>9</v>
      </c>
      <c r="EG6" s="38">
        <f t="shared" si="2"/>
        <v>4</v>
      </c>
      <c r="EH6" s="38" t="s">
        <v>9</v>
      </c>
      <c r="EI6" s="38">
        <f t="shared" si="2"/>
        <v>4</v>
      </c>
      <c r="EJ6" s="38" t="s">
        <v>9</v>
      </c>
      <c r="EK6" s="38">
        <f t="shared" si="2"/>
        <v>4</v>
      </c>
      <c r="EL6" s="38" t="s">
        <v>7</v>
      </c>
      <c r="EM6" s="38">
        <f t="shared" si="2"/>
        <v>0</v>
      </c>
      <c r="EN6" s="38" t="s">
        <v>7</v>
      </c>
      <c r="EO6" s="38">
        <f t="shared" si="2"/>
        <v>0</v>
      </c>
      <c r="EP6" s="38" t="s">
        <v>7</v>
      </c>
      <c r="EQ6" s="38">
        <f t="shared" si="2"/>
        <v>0</v>
      </c>
      <c r="ER6" s="98">
        <f t="shared" ref="ER6" si="3">+SUM(F6:EQ6)</f>
        <v>248</v>
      </c>
      <c r="ES6" s="52" t="e">
        <f t="shared" ref="ES6" si="4">+ER6/$EV$1</f>
        <v>#DIV/0!</v>
      </c>
      <c r="ET6" s="38" t="e">
        <f t="shared" ref="ET6" si="5">IF(ES6&gt;60%,"Autonome","Non Autonome")</f>
        <v>#DIV/0!</v>
      </c>
      <c r="EU6" s="5"/>
    </row>
    <row r="10" spans="1:151" x14ac:dyDescent="0.25">
      <c r="D10" s="100" t="s">
        <v>6</v>
      </c>
      <c r="E10" s="100" t="s">
        <v>256</v>
      </c>
    </row>
    <row r="11" spans="1:151" x14ac:dyDescent="0.25">
      <c r="D11" s="100" t="s">
        <v>101</v>
      </c>
      <c r="E11" s="100" t="s">
        <v>6</v>
      </c>
    </row>
    <row r="12" spans="1:151" x14ac:dyDescent="0.25">
      <c r="D12" s="100" t="s">
        <v>106</v>
      </c>
      <c r="E12" s="100" t="s">
        <v>257</v>
      </c>
    </row>
    <row r="13" spans="1:151" x14ac:dyDescent="0.25">
      <c r="D13" s="100" t="s">
        <v>211</v>
      </c>
      <c r="E13" s="100" t="s">
        <v>258</v>
      </c>
    </row>
    <row r="14" spans="1:151" x14ac:dyDescent="0.25">
      <c r="D14" s="100" t="s">
        <v>99</v>
      </c>
      <c r="E14" s="100" t="s">
        <v>259</v>
      </c>
    </row>
    <row r="15" spans="1:151" x14ac:dyDescent="0.25">
      <c r="D15" s="100" t="s">
        <v>54</v>
      </c>
      <c r="E15" t="s">
        <v>260</v>
      </c>
    </row>
    <row r="16" spans="1:151" x14ac:dyDescent="0.25">
      <c r="D16" s="100" t="s">
        <v>212</v>
      </c>
      <c r="E16" t="s">
        <v>251</v>
      </c>
    </row>
    <row r="17" spans="4:5" x14ac:dyDescent="0.25">
      <c r="D17" s="100" t="s">
        <v>68</v>
      </c>
      <c r="E17" s="100" t="s">
        <v>261</v>
      </c>
    </row>
    <row r="18" spans="4:5" x14ac:dyDescent="0.25">
      <c r="D18" s="100" t="s">
        <v>103</v>
      </c>
      <c r="E18" s="100" t="s">
        <v>262</v>
      </c>
    </row>
    <row r="19" spans="4:5" x14ac:dyDescent="0.25">
      <c r="D19" s="100" t="s">
        <v>96</v>
      </c>
      <c r="E19" s="100" t="s">
        <v>54</v>
      </c>
    </row>
    <row r="20" spans="4:5" x14ac:dyDescent="0.25">
      <c r="D20" s="100" t="s">
        <v>22</v>
      </c>
      <c r="E20" t="s">
        <v>263</v>
      </c>
    </row>
    <row r="21" spans="4:5" x14ac:dyDescent="0.25">
      <c r="D21" s="100" t="s">
        <v>213</v>
      </c>
      <c r="E21" s="100" t="s">
        <v>96</v>
      </c>
    </row>
    <row r="22" spans="4:5" x14ac:dyDescent="0.25">
      <c r="D22" s="100" t="s">
        <v>56</v>
      </c>
      <c r="E22" s="100" t="s">
        <v>22</v>
      </c>
    </row>
    <row r="23" spans="4:5" x14ac:dyDescent="0.25">
      <c r="D23" s="100" t="s">
        <v>102</v>
      </c>
      <c r="E23" s="100" t="s">
        <v>213</v>
      </c>
    </row>
    <row r="24" spans="4:5" x14ac:dyDescent="0.25">
      <c r="D24" s="100" t="s">
        <v>51</v>
      </c>
      <c r="E24" s="100" t="s">
        <v>102</v>
      </c>
    </row>
    <row r="25" spans="4:5" x14ac:dyDescent="0.25">
      <c r="D25" s="100" t="s">
        <v>60</v>
      </c>
      <c r="E25" s="100" t="s">
        <v>264</v>
      </c>
    </row>
    <row r="26" spans="4:5" x14ac:dyDescent="0.25">
      <c r="D26" s="100" t="s">
        <v>76</v>
      </c>
      <c r="E26" s="100" t="s">
        <v>265</v>
      </c>
    </row>
    <row r="27" spans="4:5" x14ac:dyDescent="0.25">
      <c r="D27" s="100" t="s">
        <v>92</v>
      </c>
      <c r="E27" s="100" t="s">
        <v>266</v>
      </c>
    </row>
    <row r="28" spans="4:5" x14ac:dyDescent="0.25">
      <c r="D28" s="100" t="s">
        <v>43</v>
      </c>
      <c r="E28" s="100" t="s">
        <v>267</v>
      </c>
    </row>
    <row r="29" spans="4:5" x14ac:dyDescent="0.25">
      <c r="D29" s="100" t="s">
        <v>105</v>
      </c>
      <c r="E29" s="100" t="s">
        <v>92</v>
      </c>
    </row>
    <row r="30" spans="4:5" x14ac:dyDescent="0.25">
      <c r="D30" t="s">
        <v>255</v>
      </c>
      <c r="E30" s="100" t="s">
        <v>268</v>
      </c>
    </row>
    <row r="31" spans="4:5" x14ac:dyDescent="0.25">
      <c r="E31" s="100" t="s">
        <v>105</v>
      </c>
    </row>
  </sheetData>
  <sortState ref="E10:E31">
    <sortCondition ref="E10"/>
  </sortState>
  <conditionalFormatting sqref="B3:B4">
    <cfRule type="cellIs" dxfId="3" priority="4" operator="equal">
      <formula>"Pas visitée"</formula>
    </cfRule>
  </conditionalFormatting>
  <conditionalFormatting sqref="B6">
    <cfRule type="duplicateValues" dxfId="2" priority="3"/>
  </conditionalFormatting>
  <conditionalFormatting sqref="ET6">
    <cfRule type="cellIs" dxfId="1" priority="1" operator="equal">
      <formula>"Non Autonome"</formula>
    </cfRule>
    <cfRule type="cellIs" dxfId="0" priority="2" operator="equal">
      <formula>"Autonome"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'Sous-totaux'!$B$4:$B$23</xm:f>
          </x14:formula1>
          <xm:sqref>B4</xm:sqref>
        </x14:dataValidation>
        <x14:dataValidation type="list" allowBlank="1" showInputMessage="1" showErrorMessage="1">
          <x14:formula1>
            <xm:f>Graphiques!$A$1:$I$1</xm:f>
          </x14:formula1>
          <xm:sqref>A4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opLeftCell="A3" workbookViewId="0">
      <selection activeCell="H20" sqref="H20"/>
    </sheetView>
  </sheetViews>
  <sheetFormatPr baseColWidth="10" defaultRowHeight="15" x14ac:dyDescent="0.25"/>
  <sheetData>
    <row r="1" spans="1:27" x14ac:dyDescent="0.25">
      <c r="A1" s="92">
        <v>43252</v>
      </c>
      <c r="B1" s="92">
        <v>43282</v>
      </c>
      <c r="C1" s="92">
        <v>43313</v>
      </c>
      <c r="D1" s="92">
        <v>43344</v>
      </c>
      <c r="E1" s="92">
        <v>43374</v>
      </c>
      <c r="F1" s="92">
        <v>43405</v>
      </c>
      <c r="G1" s="92">
        <v>43435</v>
      </c>
      <c r="H1" s="92">
        <v>43466</v>
      </c>
      <c r="I1" s="92">
        <v>43497</v>
      </c>
    </row>
    <row r="2" spans="1:27" ht="15.75" thickBot="1" x14ac:dyDescent="0.3">
      <c r="M2">
        <f>8*5</f>
        <v>40</v>
      </c>
      <c r="N2">
        <v>5</v>
      </c>
      <c r="O2">
        <f>4*5</f>
        <v>20</v>
      </c>
      <c r="P2">
        <v>5</v>
      </c>
      <c r="Q2">
        <f>4*5</f>
        <v>20</v>
      </c>
      <c r="R2">
        <f>7*5</f>
        <v>35</v>
      </c>
      <c r="S2">
        <f>6*5</f>
        <v>30</v>
      </c>
      <c r="T2">
        <f>12*5</f>
        <v>60</v>
      </c>
      <c r="U2">
        <f>3*5</f>
        <v>15</v>
      </c>
      <c r="V2">
        <f>4*5</f>
        <v>20</v>
      </c>
      <c r="W2">
        <f>3*5</f>
        <v>15</v>
      </c>
      <c r="X2">
        <f>5*5</f>
        <v>25</v>
      </c>
      <c r="Y2">
        <f>7*5</f>
        <v>35</v>
      </c>
      <c r="Z2">
        <f>6*5</f>
        <v>30</v>
      </c>
      <c r="AA2">
        <f>SUM(M2:Z2)</f>
        <v>355</v>
      </c>
    </row>
    <row r="3" spans="1:27" ht="76.5" thickTop="1" thickBot="1" x14ac:dyDescent="0.3">
      <c r="B3" s="60"/>
      <c r="C3" s="61"/>
      <c r="D3" s="62">
        <v>43252</v>
      </c>
      <c r="E3" s="62">
        <v>43282</v>
      </c>
      <c r="F3" s="62">
        <v>43313</v>
      </c>
      <c r="G3" s="62">
        <v>43344</v>
      </c>
      <c r="H3" s="62">
        <v>43374</v>
      </c>
      <c r="I3" s="62">
        <v>43405</v>
      </c>
      <c r="J3" s="62">
        <v>43435</v>
      </c>
      <c r="K3" s="63">
        <v>43466</v>
      </c>
      <c r="M3" s="30" t="s">
        <v>116</v>
      </c>
      <c r="N3" s="30" t="s">
        <v>117</v>
      </c>
      <c r="O3" s="30" t="s">
        <v>118</v>
      </c>
      <c r="P3" s="30" t="s">
        <v>119</v>
      </c>
      <c r="Q3" s="30" t="s">
        <v>120</v>
      </c>
      <c r="R3" s="30" t="s">
        <v>121</v>
      </c>
      <c r="S3" s="30" t="s">
        <v>122</v>
      </c>
      <c r="T3" s="30" t="s">
        <v>123</v>
      </c>
      <c r="U3" s="30" t="s">
        <v>124</v>
      </c>
      <c r="V3" s="30" t="s">
        <v>125</v>
      </c>
      <c r="W3" s="30" t="s">
        <v>126</v>
      </c>
      <c r="X3" s="30" t="s">
        <v>127</v>
      </c>
      <c r="Y3" s="30" t="s">
        <v>128</v>
      </c>
      <c r="Z3" s="30" t="s">
        <v>129</v>
      </c>
      <c r="AA3" s="90" t="s">
        <v>239</v>
      </c>
    </row>
    <row r="4" spans="1:27" ht="15.75" thickBot="1" x14ac:dyDescent="0.3">
      <c r="B4" s="64"/>
      <c r="C4" s="65" t="str">
        <f ca="1">OFFSET(récapitulatif!$B6,0,0)</f>
        <v>CS Aleg</v>
      </c>
      <c r="D4" s="66">
        <f ca="1">OFFSET(récapitulatif!$B6,0,2)</f>
        <v>0.676056338028169</v>
      </c>
      <c r="E4" s="66">
        <f ca="1">OFFSET(récapitulatif!$E6,0,2)</f>
        <v>0</v>
      </c>
      <c r="F4" s="66">
        <f ca="1">OFFSET(récapitulatif!$E6,0,2)</f>
        <v>0</v>
      </c>
      <c r="G4" s="66">
        <f ca="1">OFFSET(récapitulatif!$E6,0,2)</f>
        <v>0</v>
      </c>
      <c r="H4" s="66">
        <f ca="1">OFFSET(récapitulatif!$E6,0,2)</f>
        <v>0</v>
      </c>
      <c r="I4" s="66">
        <f ca="1">OFFSET(récapitulatif!$E6,0,2)</f>
        <v>0</v>
      </c>
      <c r="J4" s="66">
        <f ca="1">OFFSET(récapitulatif!$E6,0,2)</f>
        <v>0</v>
      </c>
      <c r="K4" s="66">
        <f ca="1">OFFSET(récapitulatif!$E6,0,2)</f>
        <v>0</v>
      </c>
      <c r="M4" s="55">
        <f>SUM('BDD EVALUATION'!$F$5:$U$5)</f>
        <v>32</v>
      </c>
      <c r="N4" s="55">
        <f>SUM('BDD EVALUATION'!$W$5)</f>
        <v>2</v>
      </c>
      <c r="O4" s="55">
        <f>SUM('BDD EVALUATION'!$X$5:$AE$5)</f>
        <v>12</v>
      </c>
      <c r="P4" s="55">
        <f>SUM('BDD EVALUATION'!$AG$5)</f>
        <v>4</v>
      </c>
      <c r="Q4" s="55">
        <f>SUM('BDD EVALUATION'!$AH$5:$AO$5)</f>
        <v>16</v>
      </c>
      <c r="R4" s="55">
        <f>SUM('BDD EVALUATION'!$AP$5:$BC$5)</f>
        <v>26</v>
      </c>
      <c r="S4" s="55">
        <f>SUM('BDD EVALUATION'!$BD$5:$BO$5)</f>
        <v>20</v>
      </c>
      <c r="T4" s="55">
        <f>SUM('BDD EVALUATION'!$BP$5:$CM$5)</f>
        <v>46</v>
      </c>
      <c r="U4" s="55">
        <f>SUM('BDD EVALUATION'!$CN$5:$CS$5)</f>
        <v>6</v>
      </c>
      <c r="V4" s="55">
        <f>SUM('BDD EVALUATION'!$CT$5:$DA$5)</f>
        <v>16</v>
      </c>
      <c r="W4" s="55">
        <f>SUM('BDD EVALUATION'!$DB$5:$DG$5)</f>
        <v>12</v>
      </c>
      <c r="X4" s="55">
        <f>SUM('BDD EVALUATION'!$DH$5:$DQ$5)</f>
        <v>16</v>
      </c>
      <c r="Y4" s="55">
        <f>SUM('BDD EVALUATION'!$DR$5:$EE$5)</f>
        <v>28</v>
      </c>
      <c r="Z4" s="55">
        <f>SUM('BDD EVALUATION'!$EF$5:$EQ$5)</f>
        <v>4</v>
      </c>
      <c r="AA4">
        <f>SUM(M4:Z4)</f>
        <v>240</v>
      </c>
    </row>
    <row r="5" spans="1:27" x14ac:dyDescent="0.25">
      <c r="B5" s="64"/>
      <c r="C5" s="65" t="str">
        <f ca="1">OFFSET(récapitulatif!$B7,0,0)</f>
        <v>PS Aghchourguitt</v>
      </c>
      <c r="D5" s="66">
        <f ca="1">OFFSET(récapitulatif!$B7,0,2)</f>
        <v>0.13521126760563379</v>
      </c>
      <c r="E5" s="66">
        <f ca="1">OFFSET(récapitulatif!$E7,0,2)</f>
        <v>0</v>
      </c>
      <c r="F5" s="66" t="e">
        <f ca="1">OFFSET([1]récapitulatif!#REF!,0,8)</f>
        <v>#REF!</v>
      </c>
      <c r="G5" s="66" t="e">
        <f ca="1">OFFSET([1]récapitulatif!#REF!,0,11)</f>
        <v>#REF!</v>
      </c>
      <c r="H5" s="66" t="e">
        <f ca="1">OFFSET([1]récapitulatif!#REF!,0,14)</f>
        <v>#REF!</v>
      </c>
      <c r="I5" s="66" t="e">
        <f ca="1">OFFSET([1]récapitulatif!#REF!,0,17)</f>
        <v>#REF!</v>
      </c>
      <c r="J5" s="66" t="e">
        <f ca="1">OFFSET([1]récapitulatif!#REF!,0,20)</f>
        <v>#REF!</v>
      </c>
      <c r="K5" s="66" t="e">
        <f ca="1">OFFSET([1]récapitulatif!#REF!,0,23)</f>
        <v>#REF!</v>
      </c>
      <c r="L5" t="s">
        <v>240</v>
      </c>
      <c r="M5" s="89">
        <f>M4/M2</f>
        <v>0.8</v>
      </c>
      <c r="N5" s="89">
        <f t="shared" ref="N5:Z5" si="0">N4/$AA$4</f>
        <v>8.3333333333333332E-3</v>
      </c>
      <c r="O5" s="89">
        <f t="shared" si="0"/>
        <v>0.05</v>
      </c>
      <c r="P5" s="89">
        <f t="shared" si="0"/>
        <v>1.6666666666666666E-2</v>
      </c>
      <c r="Q5" s="89">
        <f t="shared" si="0"/>
        <v>6.6666666666666666E-2</v>
      </c>
      <c r="R5" s="89">
        <f t="shared" si="0"/>
        <v>0.10833333333333334</v>
      </c>
      <c r="S5" s="89">
        <f t="shared" si="0"/>
        <v>8.3333333333333329E-2</v>
      </c>
      <c r="T5" s="89">
        <f t="shared" si="0"/>
        <v>0.19166666666666668</v>
      </c>
      <c r="U5" s="89">
        <f t="shared" si="0"/>
        <v>2.5000000000000001E-2</v>
      </c>
      <c r="V5" s="89">
        <f t="shared" si="0"/>
        <v>6.6666666666666666E-2</v>
      </c>
      <c r="W5" s="89">
        <f t="shared" si="0"/>
        <v>0.05</v>
      </c>
      <c r="X5" s="89">
        <f t="shared" si="0"/>
        <v>6.6666666666666666E-2</v>
      </c>
      <c r="Y5" s="89">
        <f t="shared" si="0"/>
        <v>0.11666666666666667</v>
      </c>
      <c r="Z5" s="89">
        <f t="shared" si="0"/>
        <v>1.6666666666666666E-2</v>
      </c>
      <c r="AA5" s="89">
        <f>AA4/AA2</f>
        <v>0.676056338028169</v>
      </c>
    </row>
    <row r="6" spans="1:27" x14ac:dyDescent="0.25">
      <c r="B6" s="64"/>
      <c r="C6" s="65" t="str">
        <f ca="1">OFFSET(récapitulatif!$B8,0,0)</f>
        <v>PS Agoueida</v>
      </c>
      <c r="D6" s="66">
        <f ca="1">OFFSET(récapitulatif!$B8,0,2)</f>
        <v>0.61971830985915488</v>
      </c>
      <c r="E6" s="66">
        <f ca="1">OFFSET(récapitulatif!$E8,0,2)</f>
        <v>0.50140845070422535</v>
      </c>
      <c r="F6" s="66" t="e">
        <f ca="1">OFFSET([1]récapitulatif!#REF!,0,8)</f>
        <v>#REF!</v>
      </c>
      <c r="G6" s="66" t="e">
        <f ca="1">OFFSET([1]récapitulatif!#REF!,0,11)</f>
        <v>#REF!</v>
      </c>
      <c r="H6" s="66" t="e">
        <f ca="1">OFFSET([1]récapitulatif!#REF!,0,14)</f>
        <v>#REF!</v>
      </c>
      <c r="I6" s="66" t="e">
        <f ca="1">OFFSET([1]récapitulatif!#REF!,0,17)</f>
        <v>#REF!</v>
      </c>
      <c r="J6" s="66" t="e">
        <f ca="1">OFFSET([1]récapitulatif!#REF!,0,20)</f>
        <v>#REF!</v>
      </c>
      <c r="K6" s="66" t="e">
        <f ca="1">OFFSET([1]récapitulatif!#REF!,0,23)</f>
        <v>#REF!</v>
      </c>
    </row>
    <row r="7" spans="1:27" x14ac:dyDescent="0.25">
      <c r="B7" s="64"/>
      <c r="C7" s="65" t="str">
        <f ca="1">OFFSET(récapitulatif!$B10,0,0)</f>
        <v>PS Bassinguidi</v>
      </c>
      <c r="D7" s="66">
        <f ca="1">OFFSET(récapitulatif!$B10,0,2)</f>
        <v>0</v>
      </c>
      <c r="E7" s="66">
        <f ca="1">OFFSET(récapitulatif!$E10,0,2)</f>
        <v>0</v>
      </c>
      <c r="F7" s="66" t="e">
        <f ca="1">OFFSET([1]récapitulatif!#REF!,0,8)</f>
        <v>#REF!</v>
      </c>
      <c r="G7" s="66" t="e">
        <f ca="1">OFFSET([1]récapitulatif!#REF!,0,11)</f>
        <v>#REF!</v>
      </c>
      <c r="H7" s="66" t="e">
        <f ca="1">OFFSET([1]récapitulatif!#REF!,0,14)</f>
        <v>#REF!</v>
      </c>
      <c r="I7" s="66" t="e">
        <f ca="1">OFFSET([1]récapitulatif!#REF!,0,17)</f>
        <v>#REF!</v>
      </c>
      <c r="J7" s="66" t="e">
        <f ca="1">OFFSET([1]récapitulatif!#REF!,0,20)</f>
        <v>#REF!</v>
      </c>
      <c r="K7" s="66" t="e">
        <f ca="1">OFFSET([1]récapitulatif!#REF!,0,23)</f>
        <v>#REF!</v>
      </c>
    </row>
    <row r="8" spans="1:27" x14ac:dyDescent="0.25">
      <c r="B8" s="64"/>
      <c r="C8" s="65" t="str">
        <f ca="1">OFFSET(récapitulatif!$B11,0,0)</f>
        <v>PS Beled Teyb</v>
      </c>
      <c r="D8" s="66">
        <f ca="1">OFFSET(récapitulatif!$B11,0,2)</f>
        <v>0.38309859154929576</v>
      </c>
      <c r="E8" s="66">
        <f ca="1">OFFSET(récapitulatif!$E11,0,2)</f>
        <v>0.29295774647887324</v>
      </c>
      <c r="F8" s="66" t="e">
        <f ca="1">OFFSET([1]récapitulatif!#REF!,0,8)</f>
        <v>#REF!</v>
      </c>
      <c r="G8" s="66" t="e">
        <f ca="1">OFFSET([1]récapitulatif!#REF!,0,11)</f>
        <v>#REF!</v>
      </c>
      <c r="H8" s="66" t="e">
        <f ca="1">OFFSET([1]récapitulatif!#REF!,0,14)</f>
        <v>#REF!</v>
      </c>
      <c r="I8" s="66" t="e">
        <f ca="1">OFFSET([1]récapitulatif!#REF!,0,17)</f>
        <v>#REF!</v>
      </c>
      <c r="J8" s="66" t="e">
        <f ca="1">OFFSET([1]récapitulatif!#REF!,0,20)</f>
        <v>#REF!</v>
      </c>
      <c r="K8" s="66" t="e">
        <f ca="1">OFFSET([1]récapitulatif!#REF!,0,23)</f>
        <v>#REF!</v>
      </c>
    </row>
    <row r="9" spans="1:27" x14ac:dyDescent="0.25">
      <c r="B9" s="64"/>
      <c r="C9" s="65" t="str">
        <f ca="1">OFFSET(récapitulatif!$B12,0,0)</f>
        <v>PS Benar</v>
      </c>
      <c r="D9" s="66">
        <f ca="1">OFFSET(récapitulatif!$B12,0,2)</f>
        <v>0.51830985915492955</v>
      </c>
      <c r="E9" s="66">
        <f ca="1">OFFSET(récapitulatif!$E12,0,2)</f>
        <v>0</v>
      </c>
      <c r="F9" s="66" t="e">
        <f ca="1">OFFSET([1]récapitulatif!#REF!,0,8)</f>
        <v>#REF!</v>
      </c>
      <c r="G9" s="66" t="e">
        <f ca="1">OFFSET([1]récapitulatif!#REF!,0,11)</f>
        <v>#REF!</v>
      </c>
      <c r="H9" s="66" t="e">
        <f ca="1">OFFSET([1]récapitulatif!#REF!,0,14)</f>
        <v>#REF!</v>
      </c>
      <c r="I9" s="66" t="e">
        <f ca="1">OFFSET([1]récapitulatif!#REF!,0,17)</f>
        <v>#REF!</v>
      </c>
      <c r="J9" s="66" t="e">
        <f ca="1">OFFSET([1]récapitulatif!#REF!,0,20)</f>
        <v>#REF!</v>
      </c>
      <c r="K9" s="66" t="e">
        <f ca="1">OFFSET([1]récapitulatif!#REF!,0,23)</f>
        <v>#REF!</v>
      </c>
    </row>
    <row r="10" spans="1:27" x14ac:dyDescent="0.25">
      <c r="B10" s="64"/>
      <c r="C10" s="65" t="str">
        <f ca="1">OFFSET(récapitulatif!$B13,0,0)</f>
        <v>Ps Bouhdida</v>
      </c>
      <c r="D10" s="66">
        <f ca="1">OFFSET(récapitulatif!$B13,0,2)</f>
        <v>0.35774647887323946</v>
      </c>
      <c r="E10" s="66">
        <f ca="1">OFFSET(récapitulatif!$E13,0,2)</f>
        <v>0</v>
      </c>
      <c r="F10" s="66" t="e">
        <f ca="1">OFFSET([1]récapitulatif!#REF!,0,8)</f>
        <v>#REF!</v>
      </c>
      <c r="G10" s="66" t="e">
        <f ca="1">OFFSET([1]récapitulatif!#REF!,0,11)</f>
        <v>#REF!</v>
      </c>
      <c r="H10" s="66" t="e">
        <f ca="1">OFFSET([1]récapitulatif!#REF!,0,14)</f>
        <v>#REF!</v>
      </c>
      <c r="I10" s="66" t="e">
        <f ca="1">OFFSET([1]récapitulatif!#REF!,0,17)</f>
        <v>#REF!</v>
      </c>
      <c r="J10" s="66" t="e">
        <f ca="1">OFFSET([1]récapitulatif!#REF!,0,20)</f>
        <v>#REF!</v>
      </c>
      <c r="K10" s="66" t="e">
        <f ca="1">OFFSET([1]récapitulatif!#REF!,0,23)</f>
        <v>#REF!</v>
      </c>
    </row>
    <row r="11" spans="1:27" x14ac:dyDescent="0.25">
      <c r="B11" s="64"/>
      <c r="C11" s="65" t="str">
        <f ca="1">OFFSET(récapitulatif!$B14,0,0)</f>
        <v>PS Bouksess</v>
      </c>
      <c r="D11" s="66">
        <f ca="1">OFFSET(récapitulatif!$B14,0,2)</f>
        <v>0.59718309859154928</v>
      </c>
      <c r="E11" s="66">
        <f ca="1">OFFSET(récapitulatif!$E14,0,2)</f>
        <v>0</v>
      </c>
      <c r="F11" s="66" t="e">
        <f ca="1">OFFSET([1]récapitulatif!#REF!,0,8)</f>
        <v>#REF!</v>
      </c>
      <c r="G11" s="66" t="e">
        <f ca="1">OFFSET([1]récapitulatif!#REF!,0,11)</f>
        <v>#REF!</v>
      </c>
      <c r="H11" s="66" t="e">
        <f ca="1">OFFSET([1]récapitulatif!#REF!,0,14)</f>
        <v>#REF!</v>
      </c>
      <c r="I11" s="66" t="e">
        <f ca="1">OFFSET([1]récapitulatif!#REF!,0,17)</f>
        <v>#REF!</v>
      </c>
      <c r="J11" s="66" t="e">
        <f ca="1">OFFSET([1]récapitulatif!#REF!,0,20)</f>
        <v>#REF!</v>
      </c>
      <c r="K11" s="66" t="e">
        <f ca="1">OFFSET([1]récapitulatif!#REF!,0,23)</f>
        <v>#REF!</v>
      </c>
    </row>
    <row r="12" spans="1:27" x14ac:dyDescent="0.25">
      <c r="B12" s="64"/>
      <c r="C12" s="65" t="str">
        <f ca="1">OFFSET(récapitulatif!$B16,0,0)</f>
        <v>Ps Burat</v>
      </c>
      <c r="D12" s="66">
        <f ca="1">OFFSET(récapitulatif!$B16,0,2)</f>
        <v>0.42816901408450703</v>
      </c>
      <c r="E12" s="66">
        <f ca="1">OFFSET(récapitulatif!$E16,0,2)</f>
        <v>0</v>
      </c>
      <c r="F12" s="66" t="e">
        <f ca="1">OFFSET([1]récapitulatif!#REF!,0,8)</f>
        <v>#REF!</v>
      </c>
      <c r="G12" s="66" t="e">
        <f ca="1">OFFSET([1]récapitulatif!#REF!,0,11)</f>
        <v>#REF!</v>
      </c>
      <c r="H12" s="66" t="e">
        <f ca="1">OFFSET([1]récapitulatif!#REF!,0,14)</f>
        <v>#REF!</v>
      </c>
      <c r="I12" s="66" t="e">
        <f ca="1">OFFSET([1]récapitulatif!#REF!,0,17)</f>
        <v>#REF!</v>
      </c>
      <c r="J12" s="66" t="e">
        <f ca="1">OFFSET([1]récapitulatif!#REF!,0,20)</f>
        <v>#REF!</v>
      </c>
      <c r="K12" s="66" t="e">
        <f ca="1">OFFSET([1]récapitulatif!#REF!,0,23)</f>
        <v>#REF!</v>
      </c>
    </row>
    <row r="13" spans="1:27" x14ac:dyDescent="0.25">
      <c r="B13" s="64"/>
      <c r="C13" s="65" t="str">
        <f ca="1">OFFSET(récapitulatif!$B17,0,0)</f>
        <v>PS Chegar</v>
      </c>
      <c r="D13" s="66">
        <f ca="1">OFFSET(récapitulatif!$B17,0,2)</f>
        <v>0.6647887323943662</v>
      </c>
      <c r="E13" s="66">
        <f ca="1">OFFSET(récapitulatif!$E17,0,2)</f>
        <v>0</v>
      </c>
      <c r="F13" s="66" t="e">
        <f ca="1">OFFSET([1]récapitulatif!#REF!,0,8)</f>
        <v>#REF!</v>
      </c>
      <c r="G13" s="66" t="e">
        <f ca="1">OFFSET([1]récapitulatif!#REF!,0,11)</f>
        <v>#REF!</v>
      </c>
      <c r="H13" s="66" t="e">
        <f ca="1">OFFSET([1]récapitulatif!#REF!,0,14)</f>
        <v>#REF!</v>
      </c>
      <c r="I13" s="66" t="e">
        <f ca="1">OFFSET([1]récapitulatif!#REF!,0,17)</f>
        <v>#REF!</v>
      </c>
      <c r="J13" s="66" t="e">
        <f ca="1">OFFSET([1]récapitulatif!#REF!,0,20)</f>
        <v>#REF!</v>
      </c>
      <c r="K13" s="66" t="e">
        <f ca="1">OFFSET([1]récapitulatif!#REF!,0,23)</f>
        <v>#REF!</v>
      </c>
    </row>
    <row r="14" spans="1:27" x14ac:dyDescent="0.25">
      <c r="B14" s="64"/>
      <c r="C14" s="65" t="str">
        <f ca="1">OFFSET(récapitulatif!$B18,0,0)</f>
        <v>PS Dhlim</v>
      </c>
      <c r="D14" s="66">
        <f ca="1">OFFSET(récapitulatif!$B18,0,2)</f>
        <v>0.56901408450704227</v>
      </c>
      <c r="E14" s="66">
        <f ca="1">OFFSET(récapitulatif!$E18,0,2)</f>
        <v>0</v>
      </c>
      <c r="F14" s="66" t="e">
        <f ca="1">OFFSET([1]récapitulatif!#REF!,0,8)</f>
        <v>#REF!</v>
      </c>
      <c r="G14" s="66" t="e">
        <f ca="1">OFFSET([1]récapitulatif!#REF!,0,11)</f>
        <v>#REF!</v>
      </c>
      <c r="H14" s="66" t="e">
        <f ca="1">OFFSET([1]récapitulatif!#REF!,0,14)</f>
        <v>#REF!</v>
      </c>
      <c r="I14" s="66" t="e">
        <f ca="1">OFFSET([1]récapitulatif!#REF!,0,17)</f>
        <v>#REF!</v>
      </c>
      <c r="J14" s="66" t="e">
        <f ca="1">OFFSET([1]récapitulatif!#REF!,0,20)</f>
        <v>#REF!</v>
      </c>
      <c r="K14" s="66" t="e">
        <f ca="1">OFFSET([1]récapitulatif!#REF!,0,23)</f>
        <v>#REF!</v>
      </c>
    </row>
    <row r="15" spans="1:27" x14ac:dyDescent="0.25">
      <c r="B15" s="64"/>
      <c r="C15" s="65" t="str">
        <f ca="1">OFFSET(récapitulatif!$B19,0,0)</f>
        <v>PS El Batha</v>
      </c>
      <c r="D15" s="66">
        <f ca="1">OFFSET(récapitulatif!$B19,0,2)</f>
        <v>0.60281690140845068</v>
      </c>
      <c r="E15" s="66">
        <f ca="1">OFFSET(récapitulatif!$E19,0,2)</f>
        <v>0</v>
      </c>
      <c r="F15" s="66" t="e">
        <f ca="1">OFFSET([1]récapitulatif!#REF!,0,8)</f>
        <v>#REF!</v>
      </c>
      <c r="G15" s="66" t="e">
        <f ca="1">OFFSET([1]récapitulatif!#REF!,0,11)</f>
        <v>#REF!</v>
      </c>
      <c r="H15" s="66" t="e">
        <f ca="1">OFFSET([1]récapitulatif!#REF!,0,14)</f>
        <v>#REF!</v>
      </c>
      <c r="I15" s="66" t="e">
        <f ca="1">OFFSET([1]récapitulatif!#REF!,0,17)</f>
        <v>#REF!</v>
      </c>
      <c r="J15" s="66" t="e">
        <f ca="1">OFFSET([1]récapitulatif!#REF!,0,20)</f>
        <v>#REF!</v>
      </c>
      <c r="K15" s="66" t="e">
        <f ca="1">OFFSET([1]récapitulatif!#REF!,0,23)</f>
        <v>#REF!</v>
      </c>
    </row>
    <row r="16" spans="1:27" x14ac:dyDescent="0.25">
      <c r="B16" s="64"/>
      <c r="C16" s="65" t="str">
        <f ca="1">OFFSET(récapitulatif!$B20,0,0)</f>
        <v>PS Lealeibat</v>
      </c>
      <c r="D16" s="66">
        <f ca="1">OFFSET(récapitulatif!$B20,0,2)</f>
        <v>0.46760563380281689</v>
      </c>
      <c r="E16" s="66">
        <f ca="1">OFFSET(récapitulatif!$E20,0,2)</f>
        <v>0</v>
      </c>
      <c r="F16" s="66" t="e">
        <f ca="1">OFFSET([1]récapitulatif!#REF!,0,8)</f>
        <v>#REF!</v>
      </c>
      <c r="G16" s="66" t="e">
        <f ca="1">OFFSET([1]récapitulatif!#REF!,0,11)</f>
        <v>#REF!</v>
      </c>
      <c r="H16" s="66" t="e">
        <f ca="1">OFFSET([1]récapitulatif!#REF!,0,14)</f>
        <v>#REF!</v>
      </c>
      <c r="I16" s="66" t="e">
        <f ca="1">OFFSET([1]récapitulatif!#REF!,0,17)</f>
        <v>#REF!</v>
      </c>
      <c r="J16" s="66" t="e">
        <f ca="1">OFFSET([1]récapitulatif!#REF!,0,20)</f>
        <v>#REF!</v>
      </c>
      <c r="K16" s="66" t="e">
        <f ca="1">OFFSET([1]récapitulatif!#REF!,0,23)</f>
        <v>#REF!</v>
      </c>
    </row>
    <row r="17" spans="2:11" x14ac:dyDescent="0.25">
      <c r="B17" s="64"/>
      <c r="C17" s="65" t="str">
        <f ca="1">OFFSET(récapitulatif!$B21,0,0)</f>
        <v>PS Legned</v>
      </c>
      <c r="D17" s="66">
        <f ca="1">OFFSET(récapitulatif!$B21,0,2)</f>
        <v>0.63098591549295779</v>
      </c>
      <c r="E17" s="66">
        <f ca="1">OFFSET(récapitulatif!$E21,0,2)</f>
        <v>0</v>
      </c>
      <c r="F17" s="66" t="e">
        <f ca="1">OFFSET([1]récapitulatif!#REF!,0,8)</f>
        <v>#REF!</v>
      </c>
      <c r="G17" s="66" t="e">
        <f ca="1">OFFSET([1]récapitulatif!#REF!,0,11)</f>
        <v>#REF!</v>
      </c>
      <c r="H17" s="66" t="e">
        <f ca="1">OFFSET([1]récapitulatif!#REF!,0,14)</f>
        <v>#REF!</v>
      </c>
      <c r="I17" s="66" t="e">
        <f ca="1">OFFSET([1]récapitulatif!#REF!,0,17)</f>
        <v>#REF!</v>
      </c>
      <c r="J17" s="66" t="e">
        <f ca="1">OFFSET([1]récapitulatif!#REF!,0,20)</f>
        <v>#REF!</v>
      </c>
      <c r="K17" s="66" t="e">
        <f ca="1">OFFSET([1]récapitulatif!#REF!,0,23)</f>
        <v>#REF!</v>
      </c>
    </row>
    <row r="18" spans="2:11" x14ac:dyDescent="0.25">
      <c r="B18" s="64"/>
      <c r="C18" s="65" t="str">
        <f ca="1">OFFSET(récapitulatif!$B22,0,0)</f>
        <v>Ps Male</v>
      </c>
      <c r="D18" s="66">
        <f ca="1">OFFSET(récapitulatif!$B22,0,2)</f>
        <v>0.69859154929577461</v>
      </c>
      <c r="E18" s="66">
        <f ca="1">OFFSET(récapitulatif!$E22,0,2)</f>
        <v>0</v>
      </c>
      <c r="F18" s="66" t="e">
        <f ca="1">OFFSET([1]récapitulatif!$B1,0,8)</f>
        <v>#VALUE!</v>
      </c>
      <c r="G18" s="66" t="e">
        <f ca="1">OFFSET([1]récapitulatif!$B1,0,11)</f>
        <v>#VALUE!</v>
      </c>
      <c r="H18" s="66" t="e">
        <f ca="1">OFFSET([1]récapitulatif!$B1,0,14)</f>
        <v>#VALUE!</v>
      </c>
      <c r="I18" s="66" t="e">
        <f ca="1">OFFSET([1]récapitulatif!$B1,0,17)</f>
        <v>#VALUE!</v>
      </c>
      <c r="J18" s="66" t="e">
        <f ca="1">OFFSET([1]récapitulatif!$B1,0,20)</f>
        <v>#VALUE!</v>
      </c>
      <c r="K18" s="66" t="e">
        <f ca="1">OFFSET([1]récapitulatif!$B1,0,23)</f>
        <v>#VALUE!</v>
      </c>
    </row>
    <row r="19" spans="2:11" x14ac:dyDescent="0.25">
      <c r="B19" s="64"/>
      <c r="C19" s="65" t="str">
        <f ca="1">OFFSET(récapitulatif!$B24,0,0)</f>
        <v>PS Sag El Mohr</v>
      </c>
      <c r="D19" s="66">
        <f ca="1">OFFSET(récapitulatif!$B24,0,2)</f>
        <v>0.6422535211267606</v>
      </c>
      <c r="E19" s="66">
        <f ca="1">OFFSET(récapitulatif!$E24,0,2)</f>
        <v>0</v>
      </c>
      <c r="F19" s="66" t="e">
        <f ca="1">OFFSET([1]récapitulatif!$B2,0,8)</f>
        <v>#VALUE!</v>
      </c>
      <c r="G19" s="66" t="e">
        <f ca="1">OFFSET([1]récapitulatif!$B2,0,11)</f>
        <v>#VALUE!</v>
      </c>
      <c r="H19" s="66" t="e">
        <f ca="1">OFFSET([1]récapitulatif!$B2,0,14)</f>
        <v>#VALUE!</v>
      </c>
      <c r="I19" s="66" t="e">
        <f ca="1">OFFSET([1]récapitulatif!$B2,0,17)</f>
        <v>#VALUE!</v>
      </c>
      <c r="J19" s="66" t="e">
        <f ca="1">OFFSET([1]récapitulatif!$B2,0,20)</f>
        <v>#VALUE!</v>
      </c>
      <c r="K19" s="66" t="e">
        <f ca="1">OFFSET([1]récapitulatif!$B2,0,23)</f>
        <v>#VALUE!</v>
      </c>
    </row>
    <row r="20" spans="2:11" x14ac:dyDescent="0.25">
      <c r="B20" s="64"/>
      <c r="C20" s="65" t="str">
        <f ca="1">OFFSET(récapitulatif!$B25,0,0)</f>
        <v>PS Tayba</v>
      </c>
      <c r="D20" s="66">
        <f ca="1">OFFSET(récapitulatif!$B25,0,2)</f>
        <v>0.70985915492957752</v>
      </c>
      <c r="E20" s="66">
        <f ca="1">OFFSET(récapitulatif!$E25,0,2)</f>
        <v>0</v>
      </c>
      <c r="F20" s="66" t="e">
        <f ca="1">OFFSET([1]récapitulatif!$B3,0,8)</f>
        <v>#VALUE!</v>
      </c>
      <c r="G20" s="66" t="e">
        <f ca="1">OFFSET([1]récapitulatif!$B3,0,11)</f>
        <v>#VALUE!</v>
      </c>
      <c r="H20" s="66" t="e">
        <f ca="1">OFFSET([1]récapitulatif!$B3,0,14)</f>
        <v>#VALUE!</v>
      </c>
      <c r="I20" s="66" t="e">
        <f ca="1">OFFSET([1]récapitulatif!$B3,0,17)</f>
        <v>#VALUE!</v>
      </c>
      <c r="J20" s="66" t="e">
        <f ca="1">OFFSET([1]récapitulatif!$B3,0,20)</f>
        <v>#VALUE!</v>
      </c>
      <c r="K20" s="66" t="e">
        <f ca="1">OFFSET([1]récapitulatif!$B3,0,23)</f>
        <v>#VALUE!</v>
      </c>
    </row>
    <row r="21" spans="2:11" x14ac:dyDescent="0.25">
      <c r="B21" s="64"/>
      <c r="C21" s="65" t="str">
        <f ca="1">OFFSET(récapitulatif!$B26,0,0)</f>
        <v>PS Timbara</v>
      </c>
      <c r="D21" s="66">
        <f ca="1">OFFSET(récapitulatif!$B26,0,2)</f>
        <v>0.6647887323943662</v>
      </c>
      <c r="E21" s="66">
        <f ca="1">OFFSET(récapitulatif!$E26,0,2)</f>
        <v>0</v>
      </c>
      <c r="F21" s="66" t="e">
        <f ca="1">OFFSET([1]récapitulatif!$B4,0,8)</f>
        <v>#VALUE!</v>
      </c>
      <c r="G21" s="66" t="e">
        <f ca="1">OFFSET([1]récapitulatif!$B4,0,11)</f>
        <v>#VALUE!</v>
      </c>
      <c r="H21" s="66" t="e">
        <f ca="1">OFFSET([1]récapitulatif!$B4,0,14)</f>
        <v>#VALUE!</v>
      </c>
      <c r="I21" s="66" t="e">
        <f ca="1">OFFSET([1]récapitulatif!$B4,0,17)</f>
        <v>#VALUE!</v>
      </c>
      <c r="J21" s="66" t="e">
        <f ca="1">OFFSET([1]récapitulatif!$B4,0,20)</f>
        <v>#VALUE!</v>
      </c>
      <c r="K21" s="66" t="e">
        <f ca="1">OFFSET([1]récapitulatif!$B4,0,23)</f>
        <v>#VALUE!</v>
      </c>
    </row>
    <row r="22" spans="2:11" x14ac:dyDescent="0.25">
      <c r="B22" s="64"/>
      <c r="C22" s="65" t="str">
        <f ca="1">OFFSET(récapitulatif!$B27,0,0)</f>
        <v>PS Zeglane</v>
      </c>
      <c r="D22" s="66">
        <f ca="1">OFFSET(récapitulatif!$B27,0,2)</f>
        <v>0.50704225352112675</v>
      </c>
      <c r="E22" s="66">
        <f ca="1">OFFSET(récapitulatif!$E27,0,2)</f>
        <v>0</v>
      </c>
      <c r="F22" s="66" t="e">
        <f ca="1">OFFSET([1]récapitulatif!$B5,0,8)</f>
        <v>#VALUE!</v>
      </c>
      <c r="G22" s="66" t="e">
        <f ca="1">OFFSET([1]récapitulatif!$B5,0,11)</f>
        <v>#VALUE!</v>
      </c>
      <c r="H22" s="66" t="e">
        <f ca="1">OFFSET([1]récapitulatif!$B5,0,14)</f>
        <v>#VALUE!</v>
      </c>
      <c r="I22" s="66" t="e">
        <f ca="1">OFFSET([1]récapitulatif!$B5,0,17)</f>
        <v>#VALUE!</v>
      </c>
      <c r="J22" s="66" t="e">
        <f ca="1">OFFSET([1]récapitulatif!$B5,0,20)</f>
        <v>#VALUE!</v>
      </c>
      <c r="K22" s="66" t="e">
        <f ca="1">OFFSET([1]récapitulatif!$B5,0,23)</f>
        <v>#VALUE!</v>
      </c>
    </row>
    <row r="23" spans="2:11" x14ac:dyDescent="0.25">
      <c r="B23" s="64"/>
      <c r="C23" s="65" t="str">
        <f ca="1">OFFSET(récapitulatif!$B28,0,0)</f>
        <v>PS Zrag Ainou</v>
      </c>
      <c r="D23" s="66">
        <f ca="1">OFFSET(récapitulatif!$B28,0,2)</f>
        <v>0.53521126760563376</v>
      </c>
      <c r="E23" s="66">
        <f ca="1">OFFSET(récapitulatif!$E28,0,2)</f>
        <v>0</v>
      </c>
      <c r="F23" s="66" t="e">
        <f ca="1">OFFSET([1]récapitulatif!$B6,0,8)</f>
        <v>#VALUE!</v>
      </c>
      <c r="G23" s="66" t="e">
        <f ca="1">OFFSET([1]récapitulatif!$B6,0,11)</f>
        <v>#VALUE!</v>
      </c>
      <c r="H23" s="66" t="e">
        <f ca="1">OFFSET([1]récapitulatif!$B6,0,14)</f>
        <v>#VALUE!</v>
      </c>
      <c r="I23" s="66" t="e">
        <f ca="1">OFFSET([1]récapitulatif!$B6,0,17)</f>
        <v>#VALUE!</v>
      </c>
      <c r="J23" s="66" t="e">
        <f ca="1">OFFSET([1]récapitulatif!$B6,0,20)</f>
        <v>#VALUE!</v>
      </c>
      <c r="K23" s="66" t="e">
        <f ca="1">OFFSET([1]récapitulatif!$B6,0,23)</f>
        <v>#VALUE!</v>
      </c>
    </row>
    <row r="24" spans="2:11" ht="15.75" thickBot="1" x14ac:dyDescent="0.3">
      <c r="B24" s="67"/>
      <c r="C24" s="65" t="str">
        <f ca="1">OFFSET(récapitulatif!$B29,0,0)</f>
        <v>PS Mundi</v>
      </c>
      <c r="D24" s="66" t="e">
        <f ca="1">OFFSET([1]récapitulatif!$B7,0,2)</f>
        <v>#VALUE!</v>
      </c>
      <c r="E24" s="66">
        <f ca="1">OFFSET(récapitulatif!$E29,0,2)</f>
        <v>0</v>
      </c>
      <c r="F24" s="66" t="e">
        <f ca="1">OFFSET([1]récapitulatif!$B7,0,8)</f>
        <v>#VALUE!</v>
      </c>
      <c r="G24" s="66" t="e">
        <f ca="1">OFFSET([1]récapitulatif!$B7,0,11)</f>
        <v>#VALUE!</v>
      </c>
      <c r="H24" s="66" t="e">
        <f ca="1">OFFSET([1]récapitulatif!$B7,0,14)</f>
        <v>#VALUE!</v>
      </c>
      <c r="I24" s="66" t="e">
        <f ca="1">OFFSET([1]récapitulatif!$B7,0,17)</f>
        <v>#VALUE!</v>
      </c>
      <c r="J24" s="66" t="e">
        <f ca="1">OFFSET([1]récapitulatif!$B7,0,20)</f>
        <v>#VALUE!</v>
      </c>
      <c r="K24" s="66" t="e">
        <f ca="1">OFFSET([1]récapitulatif!$B7,0,23)</f>
        <v>#VALUE!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Graphique par CS-PS</vt:lpstr>
      <vt:lpstr>BDD EVALUATION</vt:lpstr>
      <vt:lpstr>Feuil2</vt:lpstr>
      <vt:lpstr>récapitulatif</vt:lpstr>
      <vt:lpstr>Sous-totaux</vt:lpstr>
      <vt:lpstr>Feuil1</vt:lpstr>
      <vt:lpstr>Graphiques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2018-07-27T13:11:31Z</dcterms:created>
  <dcterms:modified xsi:type="dcterms:W3CDTF">2018-08-15T17:15:27Z</dcterms:modified>
</cp:coreProperties>
</file>